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a Rayaneh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3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2" i="1"/>
  <c r="P2" i="1" l="1"/>
  <c r="L3" i="1"/>
  <c r="V3" i="1" s="1"/>
  <c r="L4" i="1"/>
  <c r="V4" i="1" s="1"/>
  <c r="L5" i="1"/>
  <c r="T5" i="1" s="1"/>
  <c r="L6" i="1"/>
  <c r="T6" i="1" s="1"/>
  <c r="L7" i="1"/>
  <c r="T7" i="1" s="1"/>
  <c r="L8" i="1"/>
  <c r="V8" i="1" s="1"/>
  <c r="L9" i="1"/>
  <c r="V9" i="1" s="1"/>
  <c r="L10" i="1"/>
  <c r="T10" i="1" s="1"/>
  <c r="L11" i="1"/>
  <c r="V11" i="1" s="1"/>
  <c r="L12" i="1"/>
  <c r="V12" i="1" s="1"/>
  <c r="L13" i="1"/>
  <c r="T13" i="1" s="1"/>
  <c r="L14" i="1"/>
  <c r="V14" i="1" s="1"/>
  <c r="L15" i="1"/>
  <c r="T15" i="1" s="1"/>
  <c r="L16" i="1"/>
  <c r="T16" i="1" s="1"/>
  <c r="L17" i="1"/>
  <c r="V17" i="1" s="1"/>
  <c r="L18" i="1"/>
  <c r="V18" i="1" s="1"/>
  <c r="L19" i="1"/>
  <c r="V19" i="1" s="1"/>
  <c r="L20" i="1"/>
  <c r="V20" i="1" s="1"/>
  <c r="L21" i="1"/>
  <c r="T21" i="1" s="1"/>
  <c r="L22" i="1"/>
  <c r="T22" i="1" s="1"/>
  <c r="L23" i="1"/>
  <c r="T23" i="1" s="1"/>
  <c r="L24" i="1"/>
  <c r="V24" i="1" s="1"/>
  <c r="L25" i="1"/>
  <c r="V25" i="1" s="1"/>
  <c r="L26" i="1"/>
  <c r="V26" i="1" s="1"/>
  <c r="L27" i="1"/>
  <c r="V27" i="1" s="1"/>
  <c r="L28" i="1"/>
  <c r="V28" i="1" s="1"/>
  <c r="L29" i="1"/>
  <c r="V29" i="1" s="1"/>
  <c r="L30" i="1"/>
  <c r="V30" i="1" s="1"/>
  <c r="L31" i="1"/>
  <c r="V31" i="1" s="1"/>
  <c r="L32" i="1"/>
  <c r="V32" i="1" s="1"/>
  <c r="L33" i="1"/>
  <c r="T33" i="1" s="1"/>
  <c r="L34" i="1"/>
  <c r="V34" i="1" s="1"/>
  <c r="L35" i="1"/>
  <c r="V35" i="1" s="1"/>
  <c r="L36" i="1"/>
  <c r="T36" i="1" s="1"/>
  <c r="L37" i="1"/>
  <c r="V37" i="1" s="1"/>
  <c r="L38" i="1"/>
  <c r="V38" i="1" s="1"/>
  <c r="L39" i="1"/>
  <c r="T39" i="1" s="1"/>
  <c r="L40" i="1"/>
  <c r="V40" i="1" s="1"/>
  <c r="L41" i="1"/>
  <c r="T41" i="1" s="1"/>
  <c r="L42" i="1"/>
  <c r="V42" i="1" s="1"/>
  <c r="L43" i="1"/>
  <c r="V43" i="1" s="1"/>
  <c r="L44" i="1"/>
  <c r="V44" i="1" s="1"/>
  <c r="L45" i="1"/>
  <c r="V45" i="1" s="1"/>
  <c r="L46" i="1"/>
  <c r="V46" i="1" s="1"/>
  <c r="L47" i="1"/>
  <c r="V47" i="1" s="1"/>
  <c r="L48" i="1"/>
  <c r="V48" i="1" s="1"/>
  <c r="L49" i="1"/>
  <c r="V49" i="1" s="1"/>
  <c r="L50" i="1"/>
  <c r="V50" i="1" s="1"/>
  <c r="L51" i="1"/>
  <c r="T51" i="1" s="1"/>
  <c r="L52" i="1"/>
  <c r="T52" i="1" s="1"/>
  <c r="L53" i="1"/>
  <c r="V53" i="1" s="1"/>
  <c r="L54" i="1"/>
  <c r="T54" i="1" s="1"/>
  <c r="L55" i="1"/>
  <c r="V55" i="1" s="1"/>
  <c r="L56" i="1"/>
  <c r="V56" i="1" s="1"/>
  <c r="L57" i="1"/>
  <c r="T57" i="1" s="1"/>
  <c r="L58" i="1"/>
  <c r="T58" i="1" s="1"/>
  <c r="L59" i="1"/>
  <c r="V59" i="1" s="1"/>
  <c r="L60" i="1"/>
  <c r="V60" i="1" s="1"/>
  <c r="L61" i="1"/>
  <c r="V61" i="1" s="1"/>
  <c r="L62" i="1"/>
  <c r="V62" i="1" s="1"/>
  <c r="L63" i="1"/>
  <c r="T63" i="1" s="1"/>
  <c r="L64" i="1"/>
  <c r="T64" i="1" s="1"/>
  <c r="L65" i="1"/>
  <c r="V65" i="1" s="1"/>
  <c r="L66" i="1"/>
  <c r="T66" i="1" s="1"/>
  <c r="L67" i="1"/>
  <c r="V67" i="1" s="1"/>
  <c r="L68" i="1"/>
  <c r="V68" i="1" s="1"/>
  <c r="L69" i="1"/>
  <c r="V69" i="1" s="1"/>
  <c r="L70" i="1"/>
  <c r="V70" i="1" s="1"/>
  <c r="L71" i="1"/>
  <c r="T71" i="1" s="1"/>
  <c r="L72" i="1"/>
  <c r="V72" i="1" s="1"/>
  <c r="L73" i="1"/>
  <c r="V73" i="1" s="1"/>
  <c r="L74" i="1"/>
  <c r="V74" i="1" s="1"/>
  <c r="L75" i="1"/>
  <c r="V75" i="1" s="1"/>
  <c r="L76" i="1"/>
  <c r="V76" i="1" s="1"/>
  <c r="L77" i="1"/>
  <c r="V77" i="1" s="1"/>
  <c r="L78" i="1"/>
  <c r="T78" i="1" s="1"/>
  <c r="L79" i="1"/>
  <c r="V79" i="1" s="1"/>
  <c r="L80" i="1"/>
  <c r="V80" i="1" s="1"/>
  <c r="L81" i="1"/>
  <c r="V81" i="1" s="1"/>
  <c r="L82" i="1"/>
  <c r="V82" i="1" s="1"/>
  <c r="L83" i="1"/>
  <c r="V83" i="1" s="1"/>
  <c r="L84" i="1"/>
  <c r="T84" i="1" s="1"/>
  <c r="L85" i="1"/>
  <c r="T85" i="1" s="1"/>
  <c r="L86" i="1"/>
  <c r="V86" i="1" s="1"/>
  <c r="L87" i="1"/>
  <c r="V87" i="1" s="1"/>
  <c r="L88" i="1"/>
  <c r="T88" i="1" s="1"/>
  <c r="L89" i="1"/>
  <c r="V89" i="1" s="1"/>
  <c r="L2" i="1"/>
  <c r="V2" i="1" s="1"/>
  <c r="X2" i="1" s="1"/>
  <c r="K3" i="1"/>
  <c r="S3" i="1" s="1"/>
  <c r="K4" i="1"/>
  <c r="S4" i="1" s="1"/>
  <c r="K5" i="1"/>
  <c r="U5" i="1" s="1"/>
  <c r="K6" i="1"/>
  <c r="S6" i="1" s="1"/>
  <c r="K7" i="1"/>
  <c r="U7" i="1" s="1"/>
  <c r="K8" i="1"/>
  <c r="U8" i="1" s="1"/>
  <c r="K9" i="1"/>
  <c r="S9" i="1" s="1"/>
  <c r="K10" i="1"/>
  <c r="U10" i="1" s="1"/>
  <c r="K11" i="1"/>
  <c r="S11" i="1" s="1"/>
  <c r="K12" i="1"/>
  <c r="U12" i="1" s="1"/>
  <c r="K13" i="1"/>
  <c r="U13" i="1" s="1"/>
  <c r="K14" i="1"/>
  <c r="S14" i="1" s="1"/>
  <c r="K15" i="1"/>
  <c r="S15" i="1" s="1"/>
  <c r="K16" i="1"/>
  <c r="S16" i="1" s="1"/>
  <c r="K17" i="1"/>
  <c r="S17" i="1" s="1"/>
  <c r="K18" i="1"/>
  <c r="S18" i="1" s="1"/>
  <c r="K19" i="1"/>
  <c r="S19" i="1" s="1"/>
  <c r="K20" i="1"/>
  <c r="U20" i="1" s="1"/>
  <c r="K21" i="1"/>
  <c r="S21" i="1" s="1"/>
  <c r="K22" i="1"/>
  <c r="S22" i="1" s="1"/>
  <c r="K23" i="1"/>
  <c r="U23" i="1" s="1"/>
  <c r="K24" i="1"/>
  <c r="S24" i="1" s="1"/>
  <c r="K25" i="1"/>
  <c r="U25" i="1" s="1"/>
  <c r="K26" i="1"/>
  <c r="U26" i="1" s="1"/>
  <c r="K27" i="1"/>
  <c r="S27" i="1" s="1"/>
  <c r="K28" i="1"/>
  <c r="S28" i="1" s="1"/>
  <c r="K29" i="1"/>
  <c r="S29" i="1" s="1"/>
  <c r="K30" i="1"/>
  <c r="S30" i="1" s="1"/>
  <c r="K31" i="1"/>
  <c r="S31" i="1" s="1"/>
  <c r="K32" i="1"/>
  <c r="U32" i="1" s="1"/>
  <c r="K33" i="1"/>
  <c r="U33" i="1" s="1"/>
  <c r="K34" i="1"/>
  <c r="U34" i="1" s="1"/>
  <c r="K35" i="1"/>
  <c r="S35" i="1" s="1"/>
  <c r="K36" i="1"/>
  <c r="S36" i="1" s="1"/>
  <c r="K37" i="1"/>
  <c r="S37" i="1" s="1"/>
  <c r="K38" i="1"/>
  <c r="S38" i="1" s="1"/>
  <c r="K39" i="1"/>
  <c r="U39" i="1" s="1"/>
  <c r="K40" i="1"/>
  <c r="U40" i="1" s="1"/>
  <c r="K41" i="1"/>
  <c r="S41" i="1" s="1"/>
  <c r="K42" i="1"/>
  <c r="U42" i="1" s="1"/>
  <c r="K43" i="1"/>
  <c r="U43" i="1" s="1"/>
  <c r="K44" i="1"/>
  <c r="S44" i="1" s="1"/>
  <c r="K45" i="1"/>
  <c r="S45" i="1" s="1"/>
  <c r="K46" i="1"/>
  <c r="S46" i="1" s="1"/>
  <c r="K47" i="1"/>
  <c r="U47" i="1" s="1"/>
  <c r="K48" i="1"/>
  <c r="U48" i="1" s="1"/>
  <c r="K49" i="1"/>
  <c r="S49" i="1" s="1"/>
  <c r="K50" i="1"/>
  <c r="S50" i="1" s="1"/>
  <c r="K51" i="1"/>
  <c r="U51" i="1" s="1"/>
  <c r="K52" i="1"/>
  <c r="U52" i="1" s="1"/>
  <c r="K53" i="1"/>
  <c r="U53" i="1" s="1"/>
  <c r="K54" i="1"/>
  <c r="U54" i="1" s="1"/>
  <c r="K55" i="1"/>
  <c r="U55" i="1" s="1"/>
  <c r="K56" i="1"/>
  <c r="U56" i="1" s="1"/>
  <c r="K57" i="1"/>
  <c r="U57" i="1" s="1"/>
  <c r="K58" i="1"/>
  <c r="U58" i="1" s="1"/>
  <c r="K59" i="1"/>
  <c r="U59" i="1" s="1"/>
  <c r="K60" i="1"/>
  <c r="S60" i="1" s="1"/>
  <c r="K61" i="1"/>
  <c r="U61" i="1" s="1"/>
  <c r="K62" i="1"/>
  <c r="U62" i="1" s="1"/>
  <c r="K63" i="1"/>
  <c r="S63" i="1" s="1"/>
  <c r="K64" i="1"/>
  <c r="U64" i="1" s="1"/>
  <c r="K65" i="1"/>
  <c r="S65" i="1" s="1"/>
  <c r="K66" i="1"/>
  <c r="S66" i="1" s="1"/>
  <c r="K67" i="1"/>
  <c r="S67" i="1" s="1"/>
  <c r="K68" i="1"/>
  <c r="U68" i="1" s="1"/>
  <c r="K69" i="1"/>
  <c r="S69" i="1" s="1"/>
  <c r="K70" i="1"/>
  <c r="U70" i="1" s="1"/>
  <c r="K71" i="1"/>
  <c r="U71" i="1" s="1"/>
  <c r="K72" i="1"/>
  <c r="U72" i="1" s="1"/>
  <c r="K73" i="1"/>
  <c r="S73" i="1" s="1"/>
  <c r="K74" i="1"/>
  <c r="U74" i="1" s="1"/>
  <c r="K75" i="1"/>
  <c r="S75" i="1" s="1"/>
  <c r="K76" i="1"/>
  <c r="U76" i="1" s="1"/>
  <c r="K77" i="1"/>
  <c r="U77" i="1" s="1"/>
  <c r="K78" i="1"/>
  <c r="U78" i="1" s="1"/>
  <c r="K79" i="1"/>
  <c r="S79" i="1" s="1"/>
  <c r="K80" i="1"/>
  <c r="S80" i="1" s="1"/>
  <c r="K81" i="1"/>
  <c r="U81" i="1" s="1"/>
  <c r="K82" i="1"/>
  <c r="U82" i="1" s="1"/>
  <c r="K83" i="1"/>
  <c r="U83" i="1" s="1"/>
  <c r="K84" i="1"/>
  <c r="S84" i="1" s="1"/>
  <c r="K85" i="1"/>
  <c r="U85" i="1" s="1"/>
  <c r="K86" i="1"/>
  <c r="S86" i="1" s="1"/>
  <c r="K87" i="1"/>
  <c r="S87" i="1" s="1"/>
  <c r="K88" i="1"/>
  <c r="S88" i="1" s="1"/>
  <c r="K89" i="1"/>
  <c r="U89" i="1" s="1"/>
  <c r="K2" i="1"/>
  <c r="U2" i="1" s="1"/>
  <c r="W2" i="1" s="1"/>
  <c r="Q2" i="1" s="1"/>
  <c r="N3" i="1" l="1"/>
  <c r="N25" i="1"/>
  <c r="O3" i="1"/>
  <c r="O25" i="1"/>
  <c r="V84" i="1"/>
  <c r="S8" i="1"/>
  <c r="T40" i="1"/>
  <c r="S81" i="1"/>
  <c r="U41" i="1"/>
  <c r="V5" i="1"/>
  <c r="S64" i="1"/>
  <c r="T76" i="1"/>
  <c r="T8" i="1"/>
  <c r="U22" i="1"/>
  <c r="V78" i="1"/>
  <c r="S57" i="1"/>
  <c r="T60" i="1"/>
  <c r="U65" i="1"/>
  <c r="U16" i="1"/>
  <c r="V64" i="1"/>
  <c r="S40" i="1"/>
  <c r="T56" i="1"/>
  <c r="U60" i="1"/>
  <c r="T83" i="1"/>
  <c r="T67" i="1"/>
  <c r="U31" i="1"/>
  <c r="S78" i="1"/>
  <c r="S62" i="1"/>
  <c r="S55" i="1"/>
  <c r="S32" i="1"/>
  <c r="S5" i="1"/>
  <c r="T82" i="1"/>
  <c r="T73" i="1"/>
  <c r="T59" i="1"/>
  <c r="T55" i="1"/>
  <c r="T38" i="1"/>
  <c r="T30" i="1"/>
  <c r="T18" i="1"/>
  <c r="U30" i="1"/>
  <c r="U19" i="1"/>
  <c r="U15" i="1"/>
  <c r="U6" i="1"/>
  <c r="V63" i="1"/>
  <c r="V58" i="1"/>
  <c r="V41" i="1"/>
  <c r="V23" i="1"/>
  <c r="T31" i="1"/>
  <c r="V51" i="1"/>
  <c r="S83" i="1"/>
  <c r="S72" i="1"/>
  <c r="S61" i="1"/>
  <c r="S51" i="1"/>
  <c r="T86" i="1"/>
  <c r="T81" i="1"/>
  <c r="T72" i="1"/>
  <c r="T62" i="1"/>
  <c r="T34" i="1"/>
  <c r="T24" i="1"/>
  <c r="T17" i="1"/>
  <c r="U38" i="1"/>
  <c r="U29" i="1"/>
  <c r="U18" i="1"/>
  <c r="U14" i="1"/>
  <c r="V57" i="1"/>
  <c r="V22" i="1"/>
  <c r="T19" i="1"/>
  <c r="U79" i="1"/>
  <c r="S82" i="1"/>
  <c r="S70" i="1"/>
  <c r="T70" i="1"/>
  <c r="T61" i="1"/>
  <c r="T32" i="1"/>
  <c r="T11" i="1"/>
  <c r="U44" i="1"/>
  <c r="U28" i="1"/>
  <c r="U17" i="1"/>
  <c r="U9" i="1"/>
  <c r="U3" i="1"/>
  <c r="U84" i="1"/>
  <c r="U67" i="1"/>
  <c r="U66" i="1"/>
  <c r="U27" i="1"/>
  <c r="T80" i="1"/>
  <c r="U80" i="1"/>
  <c r="T89" i="1"/>
  <c r="S89" i="1"/>
  <c r="V88" i="1"/>
  <c r="U88" i="1"/>
  <c r="T87" i="1"/>
  <c r="U87" i="1"/>
  <c r="U86" i="1"/>
  <c r="V85" i="1"/>
  <c r="S85" i="1"/>
  <c r="T79" i="1"/>
  <c r="S77" i="1"/>
  <c r="T77" i="1"/>
  <c r="S76" i="1"/>
  <c r="T75" i="1"/>
  <c r="U75" i="1"/>
  <c r="T74" i="1"/>
  <c r="S74" i="1"/>
  <c r="U73" i="1"/>
  <c r="S71" i="1"/>
  <c r="V71" i="1"/>
  <c r="U69" i="1"/>
  <c r="T69" i="1"/>
  <c r="S68" i="1"/>
  <c r="T68" i="1"/>
  <c r="V66" i="1"/>
  <c r="T65" i="1"/>
  <c r="U63" i="1"/>
  <c r="S59" i="1"/>
  <c r="S58" i="1"/>
  <c r="S56" i="1"/>
  <c r="V54" i="1"/>
  <c r="S54" i="1"/>
  <c r="S53" i="1"/>
  <c r="T53" i="1"/>
  <c r="S52" i="1"/>
  <c r="V52" i="1"/>
  <c r="U50" i="1"/>
  <c r="T50" i="1"/>
  <c r="U49" i="1"/>
  <c r="T49" i="1"/>
  <c r="S48" i="1"/>
  <c r="T48" i="1"/>
  <c r="T47" i="1"/>
  <c r="S47" i="1"/>
  <c r="U46" i="1"/>
  <c r="T46" i="1"/>
  <c r="U45" i="1"/>
  <c r="T45" i="1"/>
  <c r="T44" i="1"/>
  <c r="T43" i="1"/>
  <c r="S43" i="1"/>
  <c r="S42" i="1"/>
  <c r="T42" i="1"/>
  <c r="V39" i="1"/>
  <c r="S39" i="1"/>
  <c r="T37" i="1"/>
  <c r="U37" i="1"/>
  <c r="U36" i="1"/>
  <c r="V36" i="1"/>
  <c r="U35" i="1"/>
  <c r="T35" i="1"/>
  <c r="S34" i="1"/>
  <c r="S33" i="1"/>
  <c r="V33" i="1"/>
  <c r="T29" i="1"/>
  <c r="T28" i="1"/>
  <c r="T27" i="1"/>
  <c r="S26" i="1"/>
  <c r="T26" i="1"/>
  <c r="S25" i="1"/>
  <c r="T25" i="1"/>
  <c r="U24" i="1"/>
  <c r="S23" i="1"/>
  <c r="U21" i="1"/>
  <c r="V21" i="1"/>
  <c r="T20" i="1"/>
  <c r="S20" i="1"/>
  <c r="V16" i="1"/>
  <c r="V15" i="1"/>
  <c r="T14" i="1"/>
  <c r="S13" i="1"/>
  <c r="V13" i="1"/>
  <c r="S12" i="1"/>
  <c r="T12" i="1"/>
  <c r="U11" i="1"/>
  <c r="S10" i="1"/>
  <c r="V10" i="1"/>
  <c r="T9" i="1"/>
  <c r="S7" i="1"/>
  <c r="V7" i="1"/>
  <c r="V6" i="1"/>
  <c r="U4" i="1"/>
  <c r="T4" i="1"/>
  <c r="T3" i="1"/>
  <c r="X3" i="1"/>
  <c r="S2" i="1"/>
  <c r="T2" i="1"/>
  <c r="P3" i="1"/>
  <c r="W3" i="1"/>
  <c r="N4" i="1" l="1"/>
  <c r="P4" i="1" s="1"/>
  <c r="N5" i="1"/>
  <c r="O4" i="1"/>
  <c r="X4" i="1" s="1"/>
  <c r="O5" i="1"/>
  <c r="W4" i="1" l="1"/>
  <c r="X5" i="1"/>
  <c r="O12" i="1"/>
  <c r="O11" i="1"/>
  <c r="N11" i="1"/>
  <c r="P5" i="1"/>
  <c r="W5" i="1"/>
  <c r="N12" i="1" l="1"/>
  <c r="N7" i="1"/>
  <c r="N6" i="1"/>
  <c r="O6" i="1"/>
  <c r="X6" i="1" s="1"/>
  <c r="O7" i="1"/>
  <c r="P6" i="1" l="1"/>
  <c r="X7" i="1"/>
  <c r="O8" i="1" s="1"/>
  <c r="X8" i="1" s="1"/>
  <c r="W6" i="1"/>
  <c r="W7" i="1"/>
  <c r="P7" i="1"/>
  <c r="O9" i="1" l="1"/>
  <c r="X9" i="1" s="1"/>
  <c r="O10" i="1" s="1"/>
  <c r="X10" i="1" s="1"/>
  <c r="X11" i="1" s="1"/>
  <c r="N8" i="1"/>
  <c r="N9" i="1"/>
  <c r="W8" i="1" l="1"/>
  <c r="P8" i="1"/>
  <c r="X12" i="1"/>
  <c r="O20" i="1"/>
  <c r="O21" i="1"/>
  <c r="P9" i="1"/>
  <c r="W9" i="1"/>
  <c r="N10" i="1" l="1"/>
  <c r="O13" i="1"/>
  <c r="X13" i="1" s="1"/>
  <c r="O14" i="1"/>
  <c r="P10" i="1"/>
  <c r="W10" i="1" l="1"/>
  <c r="X14" i="1"/>
  <c r="W11" i="1"/>
  <c r="P11" i="1"/>
  <c r="O15" i="1" l="1"/>
  <c r="X15" i="1" s="1"/>
  <c r="O16" i="1"/>
  <c r="N21" i="1"/>
  <c r="N20" i="1"/>
  <c r="W12" i="1"/>
  <c r="P12" i="1"/>
  <c r="X16" i="1" l="1"/>
  <c r="N13" i="1"/>
  <c r="N14" i="1"/>
  <c r="O17" i="1"/>
  <c r="X17" i="1" s="1"/>
  <c r="O18" i="1" s="1"/>
  <c r="X18" i="1" s="1"/>
  <c r="O19" i="1"/>
  <c r="W13" i="1" l="1"/>
  <c r="P13" i="1"/>
  <c r="X19" i="1"/>
  <c r="X20" i="1" s="1"/>
  <c r="X21" i="1" s="1"/>
  <c r="O23" i="1" s="1"/>
  <c r="O22" i="1"/>
  <c r="X22" i="1" s="1"/>
  <c r="P14" i="1"/>
  <c r="W14" i="1"/>
  <c r="N15" i="1" l="1"/>
  <c r="P15" i="1" s="1"/>
  <c r="N16" i="1"/>
  <c r="X23" i="1"/>
  <c r="O24" i="1" s="1"/>
  <c r="X24" i="1" s="1"/>
  <c r="X25" i="1" s="1"/>
  <c r="O26" i="1" s="1"/>
  <c r="X26" i="1" s="1"/>
  <c r="W15" i="1"/>
  <c r="O27" i="1" l="1"/>
  <c r="X27" i="1" s="1"/>
  <c r="O28" i="1"/>
  <c r="W16" i="1"/>
  <c r="P16" i="1"/>
  <c r="N17" i="1" l="1"/>
  <c r="N19" i="1"/>
  <c r="X28" i="1"/>
  <c r="O49" i="1"/>
  <c r="O29" i="1"/>
  <c r="W17" i="1" l="1"/>
  <c r="P17" i="1"/>
  <c r="X29" i="1"/>
  <c r="O31" i="1" s="1"/>
  <c r="O30" i="1"/>
  <c r="X30" i="1" s="1"/>
  <c r="N18" i="1" l="1"/>
  <c r="W18" i="1"/>
  <c r="X31" i="1"/>
  <c r="W19" i="1"/>
  <c r="P19" i="1"/>
  <c r="P18" i="1" l="1"/>
  <c r="O32" i="1"/>
  <c r="X32" i="1" s="1"/>
  <c r="O33" i="1"/>
  <c r="W20" i="1"/>
  <c r="P20" i="1"/>
  <c r="X33" i="1" l="1"/>
  <c r="O35" i="1" s="1"/>
  <c r="O34" i="1"/>
  <c r="X34" i="1" s="1"/>
  <c r="P21" i="1"/>
  <c r="W21" i="1"/>
  <c r="N22" i="1" l="1"/>
  <c r="N23" i="1"/>
  <c r="X35" i="1"/>
  <c r="X36" i="1" s="1"/>
  <c r="O36" i="1"/>
  <c r="O37" i="1"/>
  <c r="P22" i="1"/>
  <c r="W22" i="1"/>
  <c r="X37" i="1" l="1"/>
  <c r="O39" i="1"/>
  <c r="O38" i="1"/>
  <c r="W23" i="1"/>
  <c r="P23" i="1"/>
  <c r="X38" i="1" l="1"/>
  <c r="O41" i="1" s="1"/>
  <c r="N24" i="1"/>
  <c r="X39" i="1"/>
  <c r="O40" i="1"/>
  <c r="W24" i="1" l="1"/>
  <c r="P24" i="1"/>
  <c r="X40" i="1"/>
  <c r="P25" i="1"/>
  <c r="W25" i="1"/>
  <c r="N26" i="1" l="1"/>
  <c r="W26" i="1" s="1"/>
  <c r="X41" i="1"/>
  <c r="O43" i="1"/>
  <c r="O42" i="1"/>
  <c r="P26" i="1" l="1"/>
  <c r="X42" i="1"/>
  <c r="O44" i="1" s="1"/>
  <c r="N27" i="1"/>
  <c r="N28" i="1"/>
  <c r="X43" i="1"/>
  <c r="W27" i="1" l="1"/>
  <c r="X44" i="1"/>
  <c r="O45" i="1" s="1"/>
  <c r="X45" i="1" s="1"/>
  <c r="P27" i="1"/>
  <c r="O46" i="1"/>
  <c r="W28" i="1"/>
  <c r="P28" i="1"/>
  <c r="N49" i="1" l="1"/>
  <c r="N29" i="1"/>
  <c r="X46" i="1"/>
  <c r="O48" i="1" s="1"/>
  <c r="P29" i="1"/>
  <c r="W29" i="1"/>
  <c r="O47" i="1" l="1"/>
  <c r="X47" i="1" s="1"/>
  <c r="X48" i="1"/>
  <c r="X49" i="1" s="1"/>
  <c r="N30" i="1"/>
  <c r="N31" i="1"/>
  <c r="O50" i="1"/>
  <c r="X50" i="1" s="1"/>
  <c r="O51" i="1"/>
  <c r="W30" i="1" l="1"/>
  <c r="P30" i="1"/>
  <c r="X51" i="1"/>
  <c r="W31" i="1"/>
  <c r="P31" i="1"/>
  <c r="N32" i="1" l="1"/>
  <c r="N33" i="1"/>
  <c r="O52" i="1"/>
  <c r="X52" i="1" s="1"/>
  <c r="O53" i="1"/>
  <c r="P32" i="1" l="1"/>
  <c r="W32" i="1"/>
  <c r="X53" i="1"/>
  <c r="O55" i="1"/>
  <c r="O54" i="1"/>
  <c r="P33" i="1"/>
  <c r="W33" i="1"/>
  <c r="N34" i="1" l="1"/>
  <c r="N35" i="1"/>
  <c r="X54" i="1"/>
  <c r="P34" i="1"/>
  <c r="W34" i="1" l="1"/>
  <c r="N36" i="1" s="1"/>
  <c r="N37" i="1"/>
  <c r="X55" i="1"/>
  <c r="O66" i="1"/>
  <c r="O65" i="1"/>
  <c r="W35" i="1"/>
  <c r="P35" i="1"/>
  <c r="O56" i="1" l="1"/>
  <c r="X56" i="1" s="1"/>
  <c r="O57" i="1"/>
  <c r="W36" i="1"/>
  <c r="P36" i="1"/>
  <c r="N39" i="1" l="1"/>
  <c r="N38" i="1"/>
  <c r="X57" i="1"/>
  <c r="O59" i="1"/>
  <c r="O58" i="1"/>
  <c r="P37" i="1"/>
  <c r="W37" i="1"/>
  <c r="X58" i="1" l="1"/>
  <c r="P38" i="1"/>
  <c r="W38" i="1"/>
  <c r="N40" i="1" l="1"/>
  <c r="N41" i="1"/>
  <c r="X59" i="1"/>
  <c r="O60" i="1"/>
  <c r="O61" i="1"/>
  <c r="W39" i="1"/>
  <c r="P39" i="1"/>
  <c r="X60" i="1" l="1"/>
  <c r="W40" i="1"/>
  <c r="P40" i="1"/>
  <c r="N43" i="1" l="1"/>
  <c r="N42" i="1"/>
  <c r="X61" i="1"/>
  <c r="O63" i="1"/>
  <c r="O62" i="1"/>
  <c r="P41" i="1"/>
  <c r="W41" i="1"/>
  <c r="X62" i="1" l="1"/>
  <c r="O64" i="1" s="1"/>
  <c r="X63" i="1"/>
  <c r="P42" i="1"/>
  <c r="W42" i="1"/>
  <c r="X64" i="1" l="1"/>
  <c r="X65" i="1" s="1"/>
  <c r="O69" i="1" s="1"/>
  <c r="N44" i="1"/>
  <c r="X66" i="1"/>
  <c r="O67" i="1" s="1"/>
  <c r="X67" i="1" s="1"/>
  <c r="O68" i="1" s="1"/>
  <c r="X68" i="1" s="1"/>
  <c r="W43" i="1"/>
  <c r="P43" i="1"/>
  <c r="X69" i="1" l="1"/>
  <c r="O89" i="1"/>
  <c r="W44" i="1"/>
  <c r="P44" i="1"/>
  <c r="N45" i="1" l="1"/>
  <c r="W45" i="1" s="1"/>
  <c r="N46" i="1"/>
  <c r="P45" i="1" l="1"/>
  <c r="P46" i="1"/>
  <c r="W46" i="1"/>
  <c r="N47" i="1" l="1"/>
  <c r="P47" i="1" s="1"/>
  <c r="N48" i="1"/>
  <c r="W47" i="1" l="1"/>
  <c r="W48" i="1"/>
  <c r="P48" i="1"/>
  <c r="P49" i="1" l="1"/>
  <c r="W49" i="1"/>
  <c r="N50" i="1" l="1"/>
  <c r="W50" i="1" s="1"/>
  <c r="N51" i="1"/>
  <c r="P50" i="1" l="1"/>
  <c r="W51" i="1"/>
  <c r="P51" i="1"/>
  <c r="N52" i="1" l="1"/>
  <c r="P52" i="1" s="1"/>
  <c r="N53" i="1"/>
  <c r="W52" i="1" l="1"/>
  <c r="N55" i="1"/>
  <c r="N54" i="1"/>
  <c r="P53" i="1"/>
  <c r="W53" i="1"/>
  <c r="P54" i="1" l="1"/>
  <c r="W54" i="1"/>
  <c r="N65" i="1" l="1"/>
  <c r="N66" i="1"/>
  <c r="W55" i="1"/>
  <c r="P55" i="1"/>
  <c r="N56" i="1" l="1"/>
  <c r="N57" i="1"/>
  <c r="W56" i="1" l="1"/>
  <c r="P56" i="1"/>
  <c r="N59" i="1"/>
  <c r="N58" i="1"/>
  <c r="P57" i="1"/>
  <c r="W57" i="1"/>
  <c r="P58" i="1" l="1"/>
  <c r="W58" i="1"/>
  <c r="N61" i="1" l="1"/>
  <c r="N60" i="1"/>
  <c r="W59" i="1"/>
  <c r="P59" i="1"/>
  <c r="W60" i="1" l="1"/>
  <c r="P60" i="1"/>
  <c r="N62" i="1" l="1"/>
  <c r="N63" i="1"/>
  <c r="P61" i="1"/>
  <c r="W61" i="1"/>
  <c r="P62" i="1" l="1"/>
  <c r="W62" i="1"/>
  <c r="N64" i="1" l="1"/>
  <c r="W63" i="1"/>
  <c r="P63" i="1"/>
  <c r="W64" i="1" l="1"/>
  <c r="P64" i="1"/>
  <c r="P65" i="1" l="1"/>
  <c r="W65" i="1"/>
  <c r="N69" i="1" l="1"/>
  <c r="P66" i="1"/>
  <c r="W66" i="1"/>
  <c r="N67" i="1" l="1"/>
  <c r="W67" i="1" l="1"/>
  <c r="P67" i="1"/>
  <c r="N68" i="1" l="1"/>
  <c r="W68" i="1" s="1"/>
  <c r="N89" i="1"/>
  <c r="W89" i="1" s="1"/>
  <c r="P69" i="1"/>
  <c r="W69" i="1"/>
  <c r="P68" i="1" l="1"/>
  <c r="P89" i="1"/>
  <c r="N88" i="1"/>
  <c r="P88" i="1" s="1"/>
  <c r="N71" i="1"/>
  <c r="W71" i="1" l="1"/>
  <c r="P71" i="1"/>
  <c r="W88" i="1"/>
  <c r="N70" i="1"/>
  <c r="N73" i="1"/>
  <c r="N87" i="1" l="1"/>
  <c r="P87" i="1" s="1"/>
  <c r="W70" i="1"/>
  <c r="P70" i="1"/>
  <c r="W87" i="1"/>
  <c r="W73" i="1"/>
  <c r="P73" i="1"/>
  <c r="N72" i="1" l="1"/>
  <c r="N75" i="1"/>
  <c r="N86" i="1"/>
  <c r="P72" i="1" l="1"/>
  <c r="W72" i="1"/>
  <c r="W86" i="1"/>
  <c r="P86" i="1"/>
  <c r="W75" i="1"/>
  <c r="P75" i="1"/>
  <c r="N74" i="1" l="1"/>
  <c r="N77" i="1"/>
  <c r="N85" i="1"/>
  <c r="W74" i="1" l="1"/>
  <c r="P74" i="1"/>
  <c r="P85" i="1"/>
  <c r="W85" i="1"/>
  <c r="P77" i="1"/>
  <c r="W77" i="1"/>
  <c r="N76" i="1" l="1"/>
  <c r="N79" i="1"/>
  <c r="N84" i="1"/>
  <c r="W76" i="1" l="1"/>
  <c r="P76" i="1"/>
  <c r="P84" i="1"/>
  <c r="W84" i="1"/>
  <c r="W79" i="1"/>
  <c r="P79" i="1"/>
  <c r="N78" i="1" l="1"/>
  <c r="N83" i="1"/>
  <c r="N81" i="1"/>
  <c r="P78" i="1" l="1"/>
  <c r="W78" i="1"/>
  <c r="W81" i="1"/>
  <c r="P81" i="1"/>
  <c r="P83" i="1"/>
  <c r="W83" i="1"/>
  <c r="N80" i="1" l="1"/>
  <c r="N82" i="1"/>
  <c r="W80" i="1"/>
  <c r="P80" i="1"/>
  <c r="X89" i="1"/>
  <c r="O71" i="1" s="1"/>
  <c r="X71" i="1" s="1"/>
  <c r="O70" i="1" s="1"/>
  <c r="X70" i="1" s="1"/>
  <c r="P82" i="1" l="1"/>
  <c r="O88" i="1"/>
  <c r="X88" i="1" s="1"/>
  <c r="O73" i="1" s="1"/>
  <c r="X73" i="1" s="1"/>
  <c r="O72" i="1" s="1"/>
  <c r="X72" i="1" s="1"/>
  <c r="W82" i="1"/>
  <c r="O87" i="1" l="1"/>
  <c r="X87" i="1" s="1"/>
  <c r="O75" i="1" s="1"/>
  <c r="X75" i="1" s="1"/>
  <c r="O74" i="1" s="1"/>
  <c r="X74" i="1" s="1"/>
  <c r="O86" i="1" l="1"/>
  <c r="X86" i="1" s="1"/>
  <c r="O85" i="1" s="1"/>
  <c r="X85" i="1" s="1"/>
  <c r="O77" i="1"/>
  <c r="X77" i="1" s="1"/>
  <c r="O76" i="1" s="1"/>
  <c r="X76" i="1" s="1"/>
  <c r="O84" i="1" l="1"/>
  <c r="X84" i="1" s="1"/>
  <c r="O79" i="1"/>
  <c r="X79" i="1" s="1"/>
  <c r="O78" i="1" s="1"/>
  <c r="X78" i="1" s="1"/>
  <c r="O81" i="1" l="1"/>
  <c r="X81" i="1" s="1"/>
  <c r="O80" i="1" s="1"/>
  <c r="X80" i="1" s="1"/>
  <c r="O83" i="1"/>
  <c r="X83" i="1" s="1"/>
  <c r="O82" i="1" s="1"/>
  <c r="X82" i="1" s="1"/>
</calcChain>
</file>

<file path=xl/sharedStrings.xml><?xml version="1.0" encoding="utf-8"?>
<sst xmlns="http://schemas.openxmlformats.org/spreadsheetml/2006/main" count="28" uniqueCount="28">
  <si>
    <t>شماره لوله</t>
  </si>
  <si>
    <t>Z1</t>
  </si>
  <si>
    <t>Z2</t>
  </si>
  <si>
    <t>L</t>
  </si>
  <si>
    <t>m</t>
  </si>
  <si>
    <t>C2</t>
  </si>
  <si>
    <t>Q</t>
  </si>
  <si>
    <r>
      <t>Q</t>
    </r>
    <r>
      <rPr>
        <sz val="11"/>
        <color theme="1"/>
        <rFont val="Calibri"/>
        <family val="2"/>
      </rPr>
      <t>'</t>
    </r>
  </si>
  <si>
    <r>
      <t>Q</t>
    </r>
    <r>
      <rPr>
        <sz val="11"/>
        <color theme="1"/>
        <rFont val="Calibri"/>
        <family val="2"/>
      </rPr>
      <t>"</t>
    </r>
  </si>
  <si>
    <r>
      <t>P1</t>
    </r>
    <r>
      <rPr>
        <sz val="11"/>
        <color theme="1"/>
        <rFont val="Calibri"/>
        <family val="2"/>
      </rPr>
      <t>'</t>
    </r>
  </si>
  <si>
    <r>
      <t>P1</t>
    </r>
    <r>
      <rPr>
        <sz val="11"/>
        <color theme="1"/>
        <rFont val="Calibri"/>
        <family val="2"/>
      </rPr>
      <t>"</t>
    </r>
  </si>
  <si>
    <t>h(max)</t>
  </si>
  <si>
    <t>d</t>
  </si>
  <si>
    <r>
      <t>V</t>
    </r>
    <r>
      <rPr>
        <sz val="11"/>
        <color theme="1"/>
        <rFont val="Calibri"/>
        <family val="2"/>
      </rPr>
      <t>'</t>
    </r>
  </si>
  <si>
    <r>
      <t>V</t>
    </r>
    <r>
      <rPr>
        <sz val="11"/>
        <color theme="1"/>
        <rFont val="Calibri"/>
        <family val="2"/>
      </rPr>
      <t>"</t>
    </r>
  </si>
  <si>
    <r>
      <t>h</t>
    </r>
    <r>
      <rPr>
        <sz val="11"/>
        <color theme="1"/>
        <rFont val="Calibri"/>
        <family val="2"/>
      </rPr>
      <t>'</t>
    </r>
  </si>
  <si>
    <r>
      <t>h</t>
    </r>
    <r>
      <rPr>
        <sz val="11"/>
        <color theme="1"/>
        <rFont val="Calibri"/>
        <family val="2"/>
      </rPr>
      <t>"</t>
    </r>
  </si>
  <si>
    <r>
      <t>P2</t>
    </r>
    <r>
      <rPr>
        <sz val="11"/>
        <color theme="1"/>
        <rFont val="Calibri"/>
        <family val="2"/>
      </rPr>
      <t>'</t>
    </r>
  </si>
  <si>
    <r>
      <t>P2</t>
    </r>
    <r>
      <rPr>
        <sz val="11"/>
        <color theme="1"/>
        <rFont val="Calibri"/>
        <family val="2"/>
      </rPr>
      <t>"</t>
    </r>
  </si>
  <si>
    <r>
      <t>KV</t>
    </r>
    <r>
      <rPr>
        <sz val="11"/>
        <color theme="1"/>
        <rFont val="Calibri"/>
        <family val="2"/>
      </rPr>
      <t>'</t>
    </r>
  </si>
  <si>
    <t>C</t>
  </si>
  <si>
    <t>M2</t>
  </si>
  <si>
    <t>Q(fire)</t>
  </si>
  <si>
    <t>H(min)</t>
  </si>
  <si>
    <t>Q(grean)</t>
  </si>
  <si>
    <t>D2</t>
  </si>
  <si>
    <t>50+A22:R51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</si>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</sst>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28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AA89" totalsRowShown="0" headerRowDxfId="27" dataDxfId="26">
  <autoFilter ref="B1:AA89"/>
  <tableColumns count="26">
    <tableColumn id="1" name="Z1" dataDxfId="25"/>
    <tableColumn id="2" name="Z2" dataDxfId="24"/>
    <tableColumn id="3" name="L" dataDxfId="23"/>
    <tableColumn id="4" name="m" dataDxfId="22"/>
    <tableColumn id="5" name="M2" dataDxfId="21"/>
    <tableColumn id="6" name="C2" dataDxfId="20"/>
    <tableColumn id="7" name="Q(fire)" dataDxfId="19"/>
    <tableColumn id="8" name="H(min)" dataDxfId="18"/>
    <tableColumn id="9" name="Q" dataDxfId="17"/>
    <tableColumn id="10" name="Q'" dataDxfId="16">
      <calculatedColumnFormula>J2*G2+M2</calculatedColumnFormula>
    </tableColumn>
    <tableColumn id="11" name="Q&quot;" dataDxfId="15">
      <calculatedColumnFormula>J2+H2</calculatedColumnFormula>
    </tableColumn>
    <tableColumn id="12" name="Q(grean)" dataDxfId="14"/>
    <tableColumn id="13" name="P1'" dataDxfId="13">
      <calculatedColumnFormula>#REF!</calculatedColumnFormula>
    </tableColumn>
    <tableColumn id="14" name="P1&quot;" dataDxfId="12">
      <calculatedColumnFormula>#REF!</calculatedColumnFormula>
    </tableColumn>
    <tableColumn id="15" name="h(max)" dataDxfId="11">
      <calculatedColumnFormula>(N2+B2)-I2</calculatedColumnFormula>
    </tableColumn>
    <tableColumn id="16" name="d" dataDxfId="1">
      <calculatedColumnFormula>(Z2^3.02*#REF!^3.87)/((10.68*D2)^3.87*J2^3.02)</calculatedColumnFormula>
    </tableColumn>
    <tableColumn id="17" name="D2" dataDxfId="10"/>
    <tableColumn id="18" name="V'" dataDxfId="9">
      <calculatedColumnFormula>(4*K2)/(3.14*R2^2)</calculatedColumnFormula>
    </tableColumn>
    <tableColumn id="19" name="V&quot;" dataDxfId="8">
      <calculatedColumnFormula>(4*L2)/(3.14*R2^2)</calculatedColumnFormula>
    </tableColumn>
    <tableColumn id="20" name="h'" dataDxfId="7">
      <calculatedColumnFormula>(10.68*D2*K2^1.85)/(Z2^1.85*R2^4.87)</calculatedColumnFormula>
    </tableColumn>
    <tableColumn id="21" name="h&quot;" dataDxfId="6">
      <calculatedColumnFormula>(10.68*D2*L2^1.85)/(Z2^1.85*R2^4.87)</calculatedColumnFormula>
    </tableColumn>
    <tableColumn id="22" name="P2'" dataDxfId="5">
      <calculatedColumnFormula>N2+(B2-C2)-U2</calculatedColumnFormula>
    </tableColumn>
    <tableColumn id="23" name="P2&quot;" dataDxfId="4">
      <calculatedColumnFormula>O2+(B2-C2)-V2</calculatedColumnFormula>
    </tableColumn>
    <tableColumn id="24" name="KV'" dataDxfId="3"/>
    <tableColumn id="25" name="C" dataDxfId="2"/>
    <tableColumn id="27" name="1" dataDxfId="0">
      <calculatedColumnFormula>ABS(W2-N2)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rightToLeft="1" tabSelected="1" topLeftCell="O1" zoomScale="112" zoomScaleNormal="112" workbookViewId="0">
      <selection activeCell="AA5" sqref="AA5"/>
    </sheetView>
  </sheetViews>
  <sheetFormatPr defaultRowHeight="14.25" x14ac:dyDescent="0.2"/>
  <cols>
    <col min="2" max="10" width="10.5" customWidth="1"/>
    <col min="11" max="11" width="11.5" customWidth="1"/>
    <col min="12" max="12" width="11.375" customWidth="1"/>
    <col min="13" max="26" width="11.5" customWidth="1"/>
  </cols>
  <sheetData>
    <row r="1" spans="1:27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21</v>
      </c>
      <c r="G1" s="1" t="s">
        <v>5</v>
      </c>
      <c r="H1" s="1" t="s">
        <v>22</v>
      </c>
      <c r="I1" s="1" t="s">
        <v>23</v>
      </c>
      <c r="J1" s="1" t="s">
        <v>6</v>
      </c>
      <c r="K1" s="1" t="s">
        <v>7</v>
      </c>
      <c r="L1" s="1" t="s">
        <v>8</v>
      </c>
      <c r="M1" s="1" t="s">
        <v>24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25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27</v>
      </c>
    </row>
    <row r="2" spans="1:27" x14ac:dyDescent="0.2">
      <c r="A2" s="1">
        <v>1</v>
      </c>
      <c r="B2" s="1">
        <v>1046.56</v>
      </c>
      <c r="C2" s="1">
        <v>1048.72</v>
      </c>
      <c r="D2" s="1">
        <v>60</v>
      </c>
      <c r="E2" s="1">
        <v>0</v>
      </c>
      <c r="F2" s="1">
        <v>25670</v>
      </c>
      <c r="G2" s="1">
        <v>2.4</v>
      </c>
      <c r="H2" s="1">
        <v>0.02</v>
      </c>
      <c r="I2" s="1">
        <v>1078</v>
      </c>
      <c r="J2" s="1">
        <v>0.08</v>
      </c>
      <c r="K2" s="1">
        <f>J2*G2+M2</f>
        <v>0.19240000000000002</v>
      </c>
      <c r="L2" s="1">
        <f>J2+H2</f>
        <v>0.1</v>
      </c>
      <c r="M2" s="1">
        <v>4.0000000000000002E-4</v>
      </c>
      <c r="N2" s="1">
        <v>43.44</v>
      </c>
      <c r="O2" s="1">
        <v>43.44</v>
      </c>
      <c r="P2" s="1">
        <f>(N2+B2)-I2</f>
        <v>12</v>
      </c>
      <c r="Q2" s="1">
        <f>(Z2^3.02*AA2^3.87)/((10.68*D2)^3.87*J2^3.02)</f>
        <v>1.9893471637150015</v>
      </c>
      <c r="R2" s="1">
        <v>0.5</v>
      </c>
      <c r="S2" s="1">
        <f>(4*K2)/(3.14*R2^2)</f>
        <v>0.98038216560509561</v>
      </c>
      <c r="T2" s="1">
        <f>(4*L2)/(3.14*R2^2)</f>
        <v>0.50955414012738853</v>
      </c>
      <c r="U2" s="1">
        <f>(10.68*D2*K2^1.85)/(Z2^1.85*R2^4.87)</f>
        <v>9.5100125750449946E-2</v>
      </c>
      <c r="V2" s="1">
        <f>(10.68*D2*L2^1.85)/(Z2^1.85*R2^4.87)</f>
        <v>2.8340122030446141E-2</v>
      </c>
      <c r="W2" s="1">
        <f>N2+(B2-C2)-U2</f>
        <v>41.184899874249467</v>
      </c>
      <c r="X2" s="1">
        <f>O2+(B2-C2)-V2</f>
        <v>41.251659877969473</v>
      </c>
      <c r="Y2" s="1"/>
      <c r="Z2" s="1">
        <v>140</v>
      </c>
      <c r="AA2" s="1">
        <f t="shared" ref="AA2:AA65" si="0">ABS(W2-N2)</f>
        <v>2.2551001257505305</v>
      </c>
    </row>
    <row r="3" spans="1:27" x14ac:dyDescent="0.2">
      <c r="A3" s="1">
        <v>2</v>
      </c>
      <c r="B3" s="1">
        <v>1048.72</v>
      </c>
      <c r="C3" s="1">
        <v>1046.25</v>
      </c>
      <c r="D3" s="1">
        <v>86</v>
      </c>
      <c r="E3" s="1">
        <v>0</v>
      </c>
      <c r="F3" s="1">
        <v>7967</v>
      </c>
      <c r="G3" s="1">
        <v>2.4</v>
      </c>
      <c r="H3" s="1">
        <v>0.02</v>
      </c>
      <c r="I3" s="1">
        <v>1073</v>
      </c>
      <c r="J3" s="1">
        <v>2.5000000000000001E-2</v>
      </c>
      <c r="K3" s="1">
        <f t="shared" ref="K3:K66" si="1">J3*G3+M3</f>
        <v>0.06</v>
      </c>
      <c r="L3" s="1">
        <f t="shared" ref="L3:L66" si="2">J3+H3</f>
        <v>4.4999999999999998E-2</v>
      </c>
      <c r="M3" s="1">
        <v>0</v>
      </c>
      <c r="N3" s="1">
        <f>W2</f>
        <v>41.184899874249467</v>
      </c>
      <c r="O3" s="1">
        <f>X2</f>
        <v>41.251659877969473</v>
      </c>
      <c r="P3" s="1">
        <f t="shared" ref="P3:P66" si="3">(N3+B3)-I3</f>
        <v>16.904899874249395</v>
      </c>
      <c r="Q3" s="1">
        <f>(Z3^3.02*AA3^3.87)/((10.68*D3)^3.87*J3^3.02)</f>
        <v>17.284740588320613</v>
      </c>
      <c r="R3" s="1">
        <v>0.3</v>
      </c>
      <c r="S3" s="1">
        <f t="shared" ref="S3:S66" si="4">(4*K3)/(3.14*R3^2)</f>
        <v>0.84925690021231415</v>
      </c>
      <c r="T3" s="1">
        <f t="shared" ref="T3:T66" si="5">(4*L3)/(3.14*R3^2)</f>
        <v>0.63694267515923564</v>
      </c>
      <c r="U3" s="1">
        <f t="shared" ref="U3:U66" si="6">(10.68*D3*K3^1.85)/(Z3^1.85*R3^4.87)</f>
        <v>0.18999061154179811</v>
      </c>
      <c r="V3" s="1">
        <f t="shared" ref="V3:V66" si="7">(10.68*D3*L3^1.85)/(Z3^1.85*R3^4.87)</f>
        <v>0.11158234337739389</v>
      </c>
      <c r="W3" s="1">
        <f t="shared" ref="W3:W66" si="8">N3+(B3-C3)-U3</f>
        <v>43.4649092627077</v>
      </c>
      <c r="X3" s="1">
        <f t="shared" ref="X3:X66" si="9">O3+(B3-C3)-V3</f>
        <v>43.610077534592108</v>
      </c>
      <c r="Y3" s="1"/>
      <c r="Z3" s="1">
        <v>140</v>
      </c>
      <c r="AA3" s="1">
        <f t="shared" si="0"/>
        <v>2.2800093884582324</v>
      </c>
    </row>
    <row r="4" spans="1:27" x14ac:dyDescent="0.2">
      <c r="A4" s="1">
        <v>3</v>
      </c>
      <c r="B4" s="1">
        <v>1046.25</v>
      </c>
      <c r="C4" s="1">
        <v>1033.5999999999999</v>
      </c>
      <c r="D4" s="1">
        <v>304</v>
      </c>
      <c r="E4" s="1">
        <v>200</v>
      </c>
      <c r="F4" s="1">
        <v>6812</v>
      </c>
      <c r="G4" s="1">
        <v>2.4</v>
      </c>
      <c r="H4" s="1">
        <v>0.02</v>
      </c>
      <c r="I4" s="1">
        <v>1066</v>
      </c>
      <c r="J4" s="1">
        <v>0.02</v>
      </c>
      <c r="K4" s="1">
        <f t="shared" si="1"/>
        <v>4.8000000000000001E-2</v>
      </c>
      <c r="L4" s="1">
        <f t="shared" si="2"/>
        <v>0.04</v>
      </c>
      <c r="M4" s="1">
        <v>0</v>
      </c>
      <c r="N4" s="1">
        <f t="shared" ref="N4:N67" si="10">W3</f>
        <v>43.4649092627077</v>
      </c>
      <c r="O4" s="1">
        <f t="shared" ref="O4:O67" si="11">X3</f>
        <v>43.610077534592108</v>
      </c>
      <c r="P4" s="1">
        <f t="shared" si="3"/>
        <v>23.714909262707806</v>
      </c>
      <c r="Q4" s="1">
        <f t="shared" ref="Q4:Q67" si="12">(Z4^3.02*AA4^3.87)/((10.68*D4)^3.87*J4^3.02)</f>
        <v>35.928547859124322</v>
      </c>
      <c r="R4" s="1">
        <v>0.25</v>
      </c>
      <c r="S4" s="1">
        <f t="shared" si="4"/>
        <v>0.97834394904458599</v>
      </c>
      <c r="T4" s="1">
        <f t="shared" si="5"/>
        <v>0.81528662420382159</v>
      </c>
      <c r="U4" s="1">
        <f t="shared" si="6"/>
        <v>2.0126732902836109</v>
      </c>
      <c r="V4" s="1">
        <f t="shared" si="7"/>
        <v>1.4364416133092863</v>
      </c>
      <c r="W4" s="1">
        <f t="shared" si="8"/>
        <v>54.102235972424182</v>
      </c>
      <c r="X4" s="1">
        <f t="shared" si="9"/>
        <v>54.823635921282914</v>
      </c>
      <c r="Y4" s="1"/>
      <c r="Z4" s="1">
        <v>100</v>
      </c>
      <c r="AA4" s="1">
        <f t="shared" si="0"/>
        <v>10.637326709716483</v>
      </c>
    </row>
    <row r="5" spans="1:27" x14ac:dyDescent="0.2">
      <c r="A5" s="1">
        <v>4</v>
      </c>
      <c r="B5" s="1">
        <v>1046.25</v>
      </c>
      <c r="C5" s="1">
        <v>1044.3399999999999</v>
      </c>
      <c r="D5" s="1">
        <v>50</v>
      </c>
      <c r="E5" s="1">
        <v>0</v>
      </c>
      <c r="F5" s="1">
        <v>1155</v>
      </c>
      <c r="G5" s="1">
        <v>2.4</v>
      </c>
      <c r="H5" s="1">
        <v>0.02</v>
      </c>
      <c r="I5" s="1">
        <v>1061</v>
      </c>
      <c r="J5" s="1">
        <v>3.5999999999999999E-3</v>
      </c>
      <c r="K5" s="1">
        <f t="shared" si="1"/>
        <v>8.6400000000000001E-3</v>
      </c>
      <c r="L5" s="1">
        <f t="shared" si="2"/>
        <v>2.3599999999999999E-2</v>
      </c>
      <c r="M5" s="1">
        <v>0</v>
      </c>
      <c r="N5" s="1">
        <f>W3</f>
        <v>43.4649092627077</v>
      </c>
      <c r="O5" s="1">
        <f>X3</f>
        <v>43.610077534592108</v>
      </c>
      <c r="P5" s="1">
        <f t="shared" si="3"/>
        <v>28.714909262707806</v>
      </c>
      <c r="Q5" s="1">
        <f t="shared" si="12"/>
        <v>5016.4175038600279</v>
      </c>
      <c r="R5" s="1">
        <v>0.1</v>
      </c>
      <c r="S5" s="1">
        <f t="shared" si="4"/>
        <v>1.100636942675159</v>
      </c>
      <c r="T5" s="1">
        <f t="shared" si="5"/>
        <v>3.0063694267515917</v>
      </c>
      <c r="U5" s="1">
        <f t="shared" si="6"/>
        <v>0.64528982121287992</v>
      </c>
      <c r="V5" s="1">
        <f t="shared" si="7"/>
        <v>4.1408700019380023</v>
      </c>
      <c r="W5" s="1">
        <f t="shared" si="8"/>
        <v>44.729619441494904</v>
      </c>
      <c r="X5" s="1">
        <f t="shared" si="9"/>
        <v>41.379207532654185</v>
      </c>
      <c r="Y5" s="1"/>
      <c r="Z5" s="1">
        <v>140</v>
      </c>
      <c r="AA5" s="1">
        <f t="shared" si="0"/>
        <v>1.2647101787872046</v>
      </c>
    </row>
    <row r="6" spans="1:27" x14ac:dyDescent="0.2">
      <c r="A6" s="1">
        <v>5</v>
      </c>
      <c r="B6" s="1">
        <v>1044.3399999999999</v>
      </c>
      <c r="C6" s="1">
        <v>1033.04</v>
      </c>
      <c r="D6" s="1">
        <v>262</v>
      </c>
      <c r="E6" s="1">
        <v>406</v>
      </c>
      <c r="F6" s="1">
        <v>406</v>
      </c>
      <c r="G6" s="1">
        <v>1.8</v>
      </c>
      <c r="H6" s="1">
        <v>0.01</v>
      </c>
      <c r="I6" s="1">
        <v>1053.04</v>
      </c>
      <c r="J6" s="1">
        <v>1.2999999999999999E-3</v>
      </c>
      <c r="K6" s="1">
        <f t="shared" si="1"/>
        <v>2.3400000000000001E-3</v>
      </c>
      <c r="L6" s="1">
        <f t="shared" si="2"/>
        <v>1.1300000000000001E-2</v>
      </c>
      <c r="M6" s="1">
        <v>0</v>
      </c>
      <c r="N6" s="1">
        <f>W5</f>
        <v>44.729619441494904</v>
      </c>
      <c r="O6" s="1">
        <f t="shared" si="11"/>
        <v>41.379207532654185</v>
      </c>
      <c r="P6" s="1">
        <f t="shared" si="3"/>
        <v>36.029619441494788</v>
      </c>
      <c r="Q6" s="1">
        <f t="shared" si="12"/>
        <v>167375.95118767172</v>
      </c>
      <c r="R6" s="1">
        <v>0.08</v>
      </c>
      <c r="S6" s="1">
        <f t="shared" si="4"/>
        <v>0.46576433121019101</v>
      </c>
      <c r="T6" s="1">
        <f t="shared" si="5"/>
        <v>2.2492038216560508</v>
      </c>
      <c r="U6" s="1">
        <f t="shared" si="6"/>
        <v>1.6667622034834351</v>
      </c>
      <c r="V6" s="1">
        <f t="shared" si="7"/>
        <v>30.691592816321474</v>
      </c>
      <c r="W6" s="1">
        <f t="shared" si="8"/>
        <v>54.362857238011422</v>
      </c>
      <c r="X6" s="1">
        <f t="shared" si="9"/>
        <v>21.987614716332665</v>
      </c>
      <c r="Y6" s="1"/>
      <c r="Z6" s="1">
        <v>100</v>
      </c>
      <c r="AA6" s="1">
        <f t="shared" si="0"/>
        <v>9.6332377965165179</v>
      </c>
    </row>
    <row r="7" spans="1:27" x14ac:dyDescent="0.2">
      <c r="A7" s="1">
        <v>6</v>
      </c>
      <c r="B7" s="1">
        <v>1044.3399999999999</v>
      </c>
      <c r="C7" s="1">
        <v>1042.4000000000001</v>
      </c>
      <c r="D7" s="1">
        <v>50</v>
      </c>
      <c r="E7" s="1">
        <v>0</v>
      </c>
      <c r="F7" s="1">
        <v>749</v>
      </c>
      <c r="G7" s="1">
        <v>2.4</v>
      </c>
      <c r="H7" s="1">
        <v>0.02</v>
      </c>
      <c r="I7" s="1">
        <v>1059</v>
      </c>
      <c r="J7" s="1">
        <v>2.3999999999999998E-3</v>
      </c>
      <c r="K7" s="1">
        <f t="shared" si="1"/>
        <v>5.7599999999999995E-3</v>
      </c>
      <c r="L7" s="1">
        <f t="shared" si="2"/>
        <v>2.24E-2</v>
      </c>
      <c r="M7" s="1">
        <v>0</v>
      </c>
      <c r="N7" s="1">
        <f>W5</f>
        <v>44.729619441494904</v>
      </c>
      <c r="O7" s="1">
        <f>X5</f>
        <v>41.379207532654185</v>
      </c>
      <c r="P7" s="1">
        <f t="shared" si="3"/>
        <v>30.069619441494751</v>
      </c>
      <c r="Q7" s="1">
        <f t="shared" si="12"/>
        <v>46134.333959099633</v>
      </c>
      <c r="R7" s="1">
        <v>0.1</v>
      </c>
      <c r="S7" s="1">
        <f t="shared" si="4"/>
        <v>0.73375796178343933</v>
      </c>
      <c r="T7" s="1">
        <f t="shared" si="5"/>
        <v>2.8535031847133752</v>
      </c>
      <c r="U7" s="1">
        <f t="shared" si="6"/>
        <v>0.30477966359221492</v>
      </c>
      <c r="V7" s="1">
        <f t="shared" si="7"/>
        <v>3.759786853100799</v>
      </c>
      <c r="W7" s="1">
        <f t="shared" si="8"/>
        <v>46.364839777902517</v>
      </c>
      <c r="X7" s="1">
        <f t="shared" si="9"/>
        <v>39.559420679553213</v>
      </c>
      <c r="Y7" s="1"/>
      <c r="Z7" s="1">
        <v>140</v>
      </c>
      <c r="AA7" s="1">
        <f t="shared" si="0"/>
        <v>1.6352203364076132</v>
      </c>
    </row>
    <row r="8" spans="1:27" x14ac:dyDescent="0.2">
      <c r="A8" s="1">
        <v>7</v>
      </c>
      <c r="B8" s="1">
        <v>1042.4000000000001</v>
      </c>
      <c r="C8" s="1">
        <v>1032.25</v>
      </c>
      <c r="D8" s="1">
        <v>220</v>
      </c>
      <c r="E8" s="1">
        <v>385</v>
      </c>
      <c r="F8" s="1">
        <v>385</v>
      </c>
      <c r="G8" s="1">
        <v>1.8</v>
      </c>
      <c r="H8" s="1">
        <v>0.01</v>
      </c>
      <c r="I8" s="1">
        <v>1052.25</v>
      </c>
      <c r="J8" s="1">
        <v>1.1999999999999999E-3</v>
      </c>
      <c r="K8" s="1">
        <f t="shared" si="1"/>
        <v>2.16E-3</v>
      </c>
      <c r="L8" s="1">
        <f t="shared" si="2"/>
        <v>1.12E-2</v>
      </c>
      <c r="M8" s="1">
        <v>0</v>
      </c>
      <c r="N8" s="1">
        <f t="shared" si="10"/>
        <v>46.364839777902517</v>
      </c>
      <c r="O8" s="1">
        <f t="shared" si="11"/>
        <v>39.559420679553213</v>
      </c>
      <c r="P8" s="1">
        <f t="shared" si="3"/>
        <v>36.51483977790258</v>
      </c>
      <c r="Q8" s="1">
        <f t="shared" si="12"/>
        <v>314324.17018541897</v>
      </c>
      <c r="R8" s="1">
        <v>0.08</v>
      </c>
      <c r="S8" s="1">
        <f t="shared" si="4"/>
        <v>0.42993630573248404</v>
      </c>
      <c r="T8" s="1">
        <f t="shared" si="5"/>
        <v>2.2292993630573243</v>
      </c>
      <c r="U8" s="1">
        <f t="shared" si="6"/>
        <v>1.2069384874075819</v>
      </c>
      <c r="V8" s="1">
        <f t="shared" si="7"/>
        <v>25.351230196661401</v>
      </c>
      <c r="W8" s="1">
        <f t="shared" si="8"/>
        <v>55.307901290495025</v>
      </c>
      <c r="X8" s="1">
        <f t="shared" si="9"/>
        <v>24.358190482891903</v>
      </c>
      <c r="Y8" s="1"/>
      <c r="Z8" s="1">
        <v>100</v>
      </c>
      <c r="AA8" s="1">
        <f t="shared" si="0"/>
        <v>8.9430615125925073</v>
      </c>
    </row>
    <row r="9" spans="1:27" x14ac:dyDescent="0.2">
      <c r="A9" s="1">
        <v>8</v>
      </c>
      <c r="B9" s="1">
        <v>1042.4000000000001</v>
      </c>
      <c r="C9" s="1">
        <v>1037.4000000000001</v>
      </c>
      <c r="D9" s="1">
        <v>110</v>
      </c>
      <c r="E9" s="1">
        <v>89</v>
      </c>
      <c r="F9" s="1">
        <v>364</v>
      </c>
      <c r="G9" s="1">
        <v>2.4</v>
      </c>
      <c r="H9" s="1">
        <v>0.02</v>
      </c>
      <c r="I9" s="1">
        <v>1055</v>
      </c>
      <c r="J9" s="1">
        <v>1.4E-3</v>
      </c>
      <c r="K9" s="1">
        <f t="shared" si="1"/>
        <v>3.3599999999999997E-3</v>
      </c>
      <c r="L9" s="1">
        <f t="shared" si="2"/>
        <v>2.1399999999999999E-2</v>
      </c>
      <c r="M9" s="1">
        <v>0</v>
      </c>
      <c r="N9" s="1">
        <f>W7</f>
        <v>46.364839777902517</v>
      </c>
      <c r="O9" s="1">
        <f>X7</f>
        <v>39.559420679553213</v>
      </c>
      <c r="P9" s="1">
        <f t="shared" si="3"/>
        <v>33.76483977790258</v>
      </c>
      <c r="Q9" s="1">
        <f t="shared" si="12"/>
        <v>209108.87470092904</v>
      </c>
      <c r="R9" s="1">
        <v>0.1</v>
      </c>
      <c r="S9" s="1">
        <f t="shared" si="4"/>
        <v>0.42802547770700627</v>
      </c>
      <c r="T9" s="1">
        <f t="shared" si="5"/>
        <v>2.7261146496815281</v>
      </c>
      <c r="U9" s="1">
        <f t="shared" si="6"/>
        <v>0.46099010236709737</v>
      </c>
      <c r="V9" s="1">
        <f t="shared" si="7"/>
        <v>14.165418787042741</v>
      </c>
      <c r="W9" s="1">
        <f t="shared" si="8"/>
        <v>50.903849675535419</v>
      </c>
      <c r="X9" s="1">
        <f t="shared" si="9"/>
        <v>30.394001892510474</v>
      </c>
      <c r="Y9" s="1"/>
      <c r="Z9" s="1">
        <v>100</v>
      </c>
      <c r="AA9" s="1">
        <f t="shared" si="0"/>
        <v>4.5390098976329014</v>
      </c>
    </row>
    <row r="10" spans="1:27" x14ac:dyDescent="0.2">
      <c r="A10" s="1">
        <v>9</v>
      </c>
      <c r="B10" s="1">
        <v>1037.4000000000001</v>
      </c>
      <c r="C10" s="1">
        <v>1032</v>
      </c>
      <c r="D10" s="1">
        <v>122</v>
      </c>
      <c r="E10" s="1">
        <v>275</v>
      </c>
      <c r="F10" s="1">
        <v>275</v>
      </c>
      <c r="G10" s="1">
        <v>1.8</v>
      </c>
      <c r="H10" s="1">
        <v>0.01</v>
      </c>
      <c r="I10" s="1">
        <v>1052</v>
      </c>
      <c r="J10" s="1">
        <v>8.9999999999999998E-4</v>
      </c>
      <c r="K10" s="1">
        <f t="shared" si="1"/>
        <v>1.6199999999999999E-3</v>
      </c>
      <c r="L10" s="1">
        <f t="shared" si="2"/>
        <v>1.09E-2</v>
      </c>
      <c r="M10" s="1">
        <v>0</v>
      </c>
      <c r="N10" s="1">
        <f t="shared" si="10"/>
        <v>50.903849675535419</v>
      </c>
      <c r="O10" s="1">
        <f t="shared" si="11"/>
        <v>30.394001892510474</v>
      </c>
      <c r="P10" s="1">
        <f t="shared" si="3"/>
        <v>36.303849675535503</v>
      </c>
      <c r="Q10" s="1">
        <f t="shared" si="12"/>
        <v>777573.28771421209</v>
      </c>
      <c r="R10" s="1">
        <v>0.08</v>
      </c>
      <c r="S10" s="1">
        <f t="shared" si="4"/>
        <v>0.32245222929936301</v>
      </c>
      <c r="T10" s="1">
        <f t="shared" si="5"/>
        <v>2.1695859872611463</v>
      </c>
      <c r="U10" s="1">
        <f t="shared" si="6"/>
        <v>0.39308423248866653</v>
      </c>
      <c r="V10" s="1">
        <f t="shared" si="7"/>
        <v>13.369706328804302</v>
      </c>
      <c r="W10" s="1">
        <f t="shared" si="8"/>
        <v>55.910765443046841</v>
      </c>
      <c r="X10" s="1">
        <f t="shared" si="9"/>
        <v>22.424295563706263</v>
      </c>
      <c r="Y10" s="1"/>
      <c r="Z10" s="1">
        <v>100</v>
      </c>
      <c r="AA10" s="1">
        <f t="shared" si="0"/>
        <v>5.0069157675114226</v>
      </c>
    </row>
    <row r="11" spans="1:27" x14ac:dyDescent="0.2">
      <c r="A11" s="1">
        <v>10</v>
      </c>
      <c r="B11" s="1">
        <v>1033.5999999999999</v>
      </c>
      <c r="C11" s="1">
        <v>1027.5999999999999</v>
      </c>
      <c r="D11" s="1">
        <v>126</v>
      </c>
      <c r="E11" s="1">
        <v>177</v>
      </c>
      <c r="F11" s="1">
        <v>2336</v>
      </c>
      <c r="G11" s="1">
        <v>2.4</v>
      </c>
      <c r="H11" s="1">
        <v>0.02</v>
      </c>
      <c r="I11" s="1">
        <v>1047</v>
      </c>
      <c r="J11" s="1">
        <v>7.3000000000000001E-3</v>
      </c>
      <c r="K11" s="1">
        <f t="shared" si="1"/>
        <v>1.7520000000000001E-2</v>
      </c>
      <c r="L11" s="1">
        <f t="shared" si="2"/>
        <v>2.7300000000000001E-2</v>
      </c>
      <c r="M11" s="1">
        <v>0</v>
      </c>
      <c r="N11" s="1">
        <f>W4</f>
        <v>54.102235972424182</v>
      </c>
      <c r="O11" s="1">
        <f>X4</f>
        <v>54.823635921282914</v>
      </c>
      <c r="P11" s="1">
        <f t="shared" si="3"/>
        <v>40.702235972424205</v>
      </c>
      <c r="Q11" s="1">
        <f t="shared" si="12"/>
        <v>777.63056078249087</v>
      </c>
      <c r="R11" s="1">
        <v>0.15</v>
      </c>
      <c r="S11" s="1">
        <f t="shared" si="4"/>
        <v>0.99193205944798302</v>
      </c>
      <c r="T11" s="1">
        <f t="shared" si="5"/>
        <v>1.5456475583864118</v>
      </c>
      <c r="U11" s="1">
        <f t="shared" si="6"/>
        <v>1.5556627566178021</v>
      </c>
      <c r="V11" s="1">
        <f t="shared" si="7"/>
        <v>3.5340953551037888</v>
      </c>
      <c r="W11" s="1">
        <f t="shared" si="8"/>
        <v>58.546573215806383</v>
      </c>
      <c r="X11" s="1">
        <f t="shared" si="9"/>
        <v>57.289540566179127</v>
      </c>
      <c r="Y11" s="1"/>
      <c r="Z11" s="1">
        <v>100</v>
      </c>
      <c r="AA11" s="1">
        <f t="shared" si="0"/>
        <v>4.4443372433822006</v>
      </c>
    </row>
    <row r="12" spans="1:27" x14ac:dyDescent="0.2">
      <c r="A12" s="1">
        <v>11</v>
      </c>
      <c r="B12" s="1">
        <v>1033.5999999999999</v>
      </c>
      <c r="C12" s="1">
        <v>1031.8</v>
      </c>
      <c r="D12" s="1">
        <v>40</v>
      </c>
      <c r="E12" s="1">
        <v>0</v>
      </c>
      <c r="F12" s="1">
        <v>4276</v>
      </c>
      <c r="G12" s="1">
        <v>2.4</v>
      </c>
      <c r="H12" s="1">
        <v>0.02</v>
      </c>
      <c r="I12" s="1">
        <v>1064</v>
      </c>
      <c r="J12" s="1">
        <v>1.4E-2</v>
      </c>
      <c r="K12" s="1">
        <f t="shared" si="1"/>
        <v>3.3599999999999998E-2</v>
      </c>
      <c r="L12" s="1">
        <f t="shared" si="2"/>
        <v>3.4000000000000002E-2</v>
      </c>
      <c r="M12" s="1">
        <v>0</v>
      </c>
      <c r="N12" s="1">
        <f>W4</f>
        <v>54.102235972424182</v>
      </c>
      <c r="O12" s="1">
        <f>X4</f>
        <v>54.823635921282914</v>
      </c>
      <c r="P12" s="1">
        <f t="shared" si="3"/>
        <v>23.702235972424205</v>
      </c>
      <c r="Q12" s="1">
        <f t="shared" si="12"/>
        <v>468.41013219431773</v>
      </c>
      <c r="R12" s="1">
        <v>0.2</v>
      </c>
      <c r="S12" s="1">
        <f t="shared" si="4"/>
        <v>1.0700636942675157</v>
      </c>
      <c r="T12" s="1">
        <f t="shared" si="5"/>
        <v>1.0828025477707006</v>
      </c>
      <c r="U12" s="1">
        <f t="shared" si="6"/>
        <v>0.21777396697062498</v>
      </c>
      <c r="V12" s="1">
        <f t="shared" si="7"/>
        <v>0.22259443149391153</v>
      </c>
      <c r="W12" s="1">
        <f t="shared" si="8"/>
        <v>55.684462005453511</v>
      </c>
      <c r="X12" s="1">
        <f t="shared" si="9"/>
        <v>56.401041489788959</v>
      </c>
      <c r="Y12" s="1"/>
      <c r="Z12" s="1">
        <v>140</v>
      </c>
      <c r="AA12" s="1">
        <f t="shared" si="0"/>
        <v>1.582226033029329</v>
      </c>
    </row>
    <row r="13" spans="1:27" x14ac:dyDescent="0.2">
      <c r="A13" s="1">
        <v>12</v>
      </c>
      <c r="B13" s="1">
        <v>1033.04</v>
      </c>
      <c r="C13" s="1">
        <v>1027.05</v>
      </c>
      <c r="D13" s="1">
        <v>116</v>
      </c>
      <c r="E13" s="1">
        <v>203</v>
      </c>
      <c r="F13" s="1">
        <v>203</v>
      </c>
      <c r="G13" s="1">
        <v>1.8</v>
      </c>
      <c r="H13" s="1">
        <v>0.01</v>
      </c>
      <c r="I13" s="1">
        <v>1047.05</v>
      </c>
      <c r="J13" s="1">
        <v>6.9999999999999999E-4</v>
      </c>
      <c r="K13" s="1">
        <f t="shared" si="1"/>
        <v>1.2600000000000001E-3</v>
      </c>
      <c r="L13" s="1">
        <f t="shared" si="2"/>
        <v>1.0699999999999999E-2</v>
      </c>
      <c r="M13" s="1">
        <v>0</v>
      </c>
      <c r="N13" s="1">
        <f t="shared" si="10"/>
        <v>55.684462005453511</v>
      </c>
      <c r="O13" s="1">
        <f t="shared" si="11"/>
        <v>56.401041489788959</v>
      </c>
      <c r="P13" s="1">
        <f t="shared" si="3"/>
        <v>41.674462005453506</v>
      </c>
      <c r="Q13" s="1">
        <f t="shared" si="12"/>
        <v>2066177.8732550712</v>
      </c>
      <c r="R13" s="1">
        <v>0.06</v>
      </c>
      <c r="S13" s="1">
        <f t="shared" si="4"/>
        <v>0.44585987261146498</v>
      </c>
      <c r="T13" s="1">
        <f t="shared" si="5"/>
        <v>3.7862703467799008</v>
      </c>
      <c r="U13" s="1">
        <f t="shared" si="6"/>
        <v>0.9530554320709016</v>
      </c>
      <c r="V13" s="1">
        <f t="shared" si="7"/>
        <v>49.864634636822245</v>
      </c>
      <c r="W13" s="1">
        <f t="shared" si="8"/>
        <v>60.721406573382616</v>
      </c>
      <c r="X13" s="1">
        <f t="shared" si="9"/>
        <v>12.526406852966723</v>
      </c>
      <c r="Y13" s="1"/>
      <c r="Z13" s="1">
        <v>100</v>
      </c>
      <c r="AA13" s="1">
        <f t="shared" si="0"/>
        <v>5.0369445679291047</v>
      </c>
    </row>
    <row r="14" spans="1:27" x14ac:dyDescent="0.2">
      <c r="A14" s="1">
        <v>13</v>
      </c>
      <c r="B14" s="1">
        <v>1033.04</v>
      </c>
      <c r="C14" s="1">
        <v>1032.25</v>
      </c>
      <c r="D14" s="1">
        <v>44</v>
      </c>
      <c r="E14" s="1">
        <v>0</v>
      </c>
      <c r="F14" s="1">
        <v>4073</v>
      </c>
      <c r="G14" s="1">
        <v>2.4</v>
      </c>
      <c r="H14" s="1">
        <v>0.02</v>
      </c>
      <c r="I14" s="1">
        <v>1062</v>
      </c>
      <c r="J14" s="1">
        <v>1.2999999999999999E-2</v>
      </c>
      <c r="K14" s="1">
        <f t="shared" si="1"/>
        <v>3.1199999999999999E-2</v>
      </c>
      <c r="L14" s="1">
        <f t="shared" si="2"/>
        <v>3.3000000000000002E-2</v>
      </c>
      <c r="M14" s="1">
        <v>0</v>
      </c>
      <c r="N14" s="1">
        <f>W12</f>
        <v>55.684462005453511</v>
      </c>
      <c r="O14" s="1">
        <f>X12</f>
        <v>56.401041489788959</v>
      </c>
      <c r="P14" s="1">
        <f t="shared" si="3"/>
        <v>26.724462005453461</v>
      </c>
      <c r="Q14" s="1">
        <f t="shared" si="12"/>
        <v>8.3990339422441807</v>
      </c>
      <c r="R14" s="1">
        <v>0.2</v>
      </c>
      <c r="S14" s="1">
        <f t="shared" si="4"/>
        <v>0.99363057324840742</v>
      </c>
      <c r="T14" s="1">
        <f t="shared" si="5"/>
        <v>1.0509554140127388</v>
      </c>
      <c r="U14" s="1">
        <f t="shared" si="6"/>
        <v>0.20886082215801888</v>
      </c>
      <c r="V14" s="1">
        <f t="shared" si="7"/>
        <v>0.23169772687590115</v>
      </c>
      <c r="W14" s="1">
        <f t="shared" si="8"/>
        <v>56.265601183295459</v>
      </c>
      <c r="X14" s="1">
        <f t="shared" si="9"/>
        <v>56.959343762913022</v>
      </c>
      <c r="Y14" s="1"/>
      <c r="Z14" s="1">
        <v>140</v>
      </c>
      <c r="AA14" s="1">
        <f t="shared" si="0"/>
        <v>0.58113917784194769</v>
      </c>
    </row>
    <row r="15" spans="1:27" x14ac:dyDescent="0.2">
      <c r="A15" s="1">
        <v>14</v>
      </c>
      <c r="B15" s="1">
        <v>1032.25</v>
      </c>
      <c r="C15" s="1">
        <v>1026.1300000000001</v>
      </c>
      <c r="D15" s="1">
        <v>116</v>
      </c>
      <c r="E15" s="1">
        <v>265</v>
      </c>
      <c r="F15" s="1">
        <v>265</v>
      </c>
      <c r="G15" s="1">
        <v>1.8</v>
      </c>
      <c r="H15" s="1">
        <v>0.01</v>
      </c>
      <c r="I15" s="1">
        <v>1046.1300000000001</v>
      </c>
      <c r="J15" s="1">
        <v>8.9999999999999998E-4</v>
      </c>
      <c r="K15" s="1">
        <f t="shared" si="1"/>
        <v>1.6199999999999999E-3</v>
      </c>
      <c r="L15" s="1">
        <f t="shared" si="2"/>
        <v>1.09E-2</v>
      </c>
      <c r="M15" s="1">
        <v>0</v>
      </c>
      <c r="N15" s="1">
        <f t="shared" si="10"/>
        <v>56.265601183295459</v>
      </c>
      <c r="O15" s="1">
        <f t="shared" si="11"/>
        <v>56.959343762913022</v>
      </c>
      <c r="P15" s="1">
        <f t="shared" si="3"/>
        <v>42.385601183295421</v>
      </c>
      <c r="Q15" s="1">
        <f t="shared" si="12"/>
        <v>682447.81076007441</v>
      </c>
      <c r="R15" s="1">
        <v>0.06</v>
      </c>
      <c r="S15" s="1">
        <f t="shared" si="4"/>
        <v>0.57324840764331209</v>
      </c>
      <c r="T15" s="1">
        <f t="shared" si="5"/>
        <v>3.8570417551309273</v>
      </c>
      <c r="U15" s="1">
        <f t="shared" si="6"/>
        <v>1.5171741324675658</v>
      </c>
      <c r="V15" s="1">
        <f t="shared" si="7"/>
        <v>51.602610647412902</v>
      </c>
      <c r="W15" s="1">
        <f t="shared" si="8"/>
        <v>60.868427050827783</v>
      </c>
      <c r="X15" s="1">
        <f t="shared" si="9"/>
        <v>11.476733115500011</v>
      </c>
      <c r="Y15" s="1"/>
      <c r="Z15" s="1">
        <v>100</v>
      </c>
      <c r="AA15" s="1">
        <f t="shared" si="0"/>
        <v>4.6028258675323244</v>
      </c>
    </row>
    <row r="16" spans="1:27" x14ac:dyDescent="0.2">
      <c r="A16" s="1">
        <v>15</v>
      </c>
      <c r="B16" s="1">
        <v>1032.25</v>
      </c>
      <c r="C16" s="1">
        <v>1031.8</v>
      </c>
      <c r="D16" s="1">
        <v>60</v>
      </c>
      <c r="E16" s="1">
        <v>0</v>
      </c>
      <c r="F16" s="1">
        <v>3808</v>
      </c>
      <c r="G16" s="1">
        <v>2.4</v>
      </c>
      <c r="H16" s="1">
        <v>0.02</v>
      </c>
      <c r="I16" s="1">
        <v>1060</v>
      </c>
      <c r="J16" s="1">
        <v>1.2E-2</v>
      </c>
      <c r="K16" s="1">
        <f t="shared" si="1"/>
        <v>2.8799999999999999E-2</v>
      </c>
      <c r="L16" s="1">
        <f t="shared" si="2"/>
        <v>3.2000000000000001E-2</v>
      </c>
      <c r="M16" s="1">
        <v>0</v>
      </c>
      <c r="N16" s="1">
        <f>W14</f>
        <v>56.265601183295459</v>
      </c>
      <c r="O16" s="1">
        <f>X14</f>
        <v>56.959343762913022</v>
      </c>
      <c r="P16" s="1">
        <f t="shared" si="3"/>
        <v>28.51560118329553</v>
      </c>
      <c r="Q16" s="1">
        <f t="shared" si="12"/>
        <v>5.6447384960791262E-2</v>
      </c>
      <c r="R16" s="1">
        <v>0.2</v>
      </c>
      <c r="S16" s="1">
        <f t="shared" si="4"/>
        <v>0.91719745222929916</v>
      </c>
      <c r="T16" s="1">
        <f t="shared" si="5"/>
        <v>1.0191082802547768</v>
      </c>
      <c r="U16" s="1">
        <f t="shared" si="6"/>
        <v>0.24560978251299095</v>
      </c>
      <c r="V16" s="1">
        <f t="shared" si="7"/>
        <v>0.29846747950799202</v>
      </c>
      <c r="W16" s="1">
        <f t="shared" si="8"/>
        <v>56.469991400782511</v>
      </c>
      <c r="X16" s="1">
        <f t="shared" si="9"/>
        <v>57.110876283405076</v>
      </c>
      <c r="Y16" s="1"/>
      <c r="Z16" s="1">
        <v>140</v>
      </c>
      <c r="AA16" s="1">
        <f t="shared" si="0"/>
        <v>0.20439021748705244</v>
      </c>
    </row>
    <row r="17" spans="1:27" x14ac:dyDescent="0.2">
      <c r="A17" s="1">
        <v>16</v>
      </c>
      <c r="B17" s="1">
        <v>1031.8</v>
      </c>
      <c r="C17" s="1">
        <v>1026.05</v>
      </c>
      <c r="D17" s="1">
        <v>100</v>
      </c>
      <c r="E17" s="1">
        <v>0</v>
      </c>
      <c r="F17" s="1">
        <v>1568</v>
      </c>
      <c r="G17" s="1">
        <v>2.4</v>
      </c>
      <c r="H17" s="1">
        <v>0.02</v>
      </c>
      <c r="I17" s="1">
        <v>1045</v>
      </c>
      <c r="J17" s="1">
        <v>5.0000000000000001E-3</v>
      </c>
      <c r="K17" s="1">
        <f t="shared" si="1"/>
        <v>1.2E-2</v>
      </c>
      <c r="L17" s="1">
        <f t="shared" si="2"/>
        <v>2.5000000000000001E-2</v>
      </c>
      <c r="M17" s="1">
        <v>0</v>
      </c>
      <c r="N17" s="1">
        <f t="shared" si="10"/>
        <v>56.469991400782511</v>
      </c>
      <c r="O17" s="1">
        <f t="shared" si="11"/>
        <v>57.110876283405076</v>
      </c>
      <c r="P17" s="1">
        <f t="shared" si="3"/>
        <v>43.269991400782374</v>
      </c>
      <c r="Q17" s="1">
        <f t="shared" si="12"/>
        <v>27842.483434982041</v>
      </c>
      <c r="R17" s="1">
        <v>0.13</v>
      </c>
      <c r="S17" s="1">
        <f t="shared" si="4"/>
        <v>0.90453397655749435</v>
      </c>
      <c r="T17" s="1">
        <f t="shared" si="5"/>
        <v>1.88444578449478</v>
      </c>
      <c r="U17" s="1">
        <f t="shared" si="6"/>
        <v>0.66041292781596383</v>
      </c>
      <c r="V17" s="1">
        <f t="shared" si="7"/>
        <v>2.5675521713235754</v>
      </c>
      <c r="W17" s="1">
        <f t="shared" si="8"/>
        <v>61.55957847296655</v>
      </c>
      <c r="X17" s="1">
        <f t="shared" si="9"/>
        <v>60.2933241120815</v>
      </c>
      <c r="Y17" s="1"/>
      <c r="Z17" s="1">
        <v>140</v>
      </c>
      <c r="AA17" s="1">
        <f t="shared" si="0"/>
        <v>5.0895870721840382</v>
      </c>
    </row>
    <row r="18" spans="1:27" x14ac:dyDescent="0.2">
      <c r="A18" s="1">
        <v>17</v>
      </c>
      <c r="B18" s="1">
        <v>1026.05</v>
      </c>
      <c r="C18" s="1">
        <v>1021.57</v>
      </c>
      <c r="D18" s="1">
        <v>100</v>
      </c>
      <c r="E18" s="1">
        <v>1568</v>
      </c>
      <c r="F18" s="1">
        <v>1568</v>
      </c>
      <c r="G18" s="1">
        <v>1.8</v>
      </c>
      <c r="H18" s="1">
        <v>0.01</v>
      </c>
      <c r="I18" s="1">
        <v>1041.57</v>
      </c>
      <c r="J18" s="1">
        <v>5.0000000000000001E-3</v>
      </c>
      <c r="K18" s="1">
        <f t="shared" si="1"/>
        <v>9.0000000000000011E-3</v>
      </c>
      <c r="L18" s="1">
        <f t="shared" si="2"/>
        <v>1.4999999999999999E-2</v>
      </c>
      <c r="M18" s="1">
        <v>0</v>
      </c>
      <c r="N18" s="1">
        <f t="shared" si="10"/>
        <v>61.55957847296655</v>
      </c>
      <c r="O18" s="1">
        <f t="shared" si="11"/>
        <v>60.2933241120815</v>
      </c>
      <c r="P18" s="1">
        <f t="shared" si="3"/>
        <v>46.039578472966468</v>
      </c>
      <c r="Q18" s="1">
        <f t="shared" si="12"/>
        <v>216.34789984977729</v>
      </c>
      <c r="R18" s="1">
        <v>0.1</v>
      </c>
      <c r="S18" s="1">
        <f t="shared" si="4"/>
        <v>1.1464968152866242</v>
      </c>
      <c r="T18" s="1">
        <f t="shared" si="5"/>
        <v>1.9108280254777066</v>
      </c>
      <c r="U18" s="1">
        <f t="shared" si="6"/>
        <v>2.5937009144754724</v>
      </c>
      <c r="V18" s="1">
        <f t="shared" si="7"/>
        <v>6.6732912849682524</v>
      </c>
      <c r="W18" s="1">
        <f t="shared" si="8"/>
        <v>63.445877558490984</v>
      </c>
      <c r="X18" s="1">
        <f t="shared" si="9"/>
        <v>58.100032827113161</v>
      </c>
      <c r="Y18" s="1"/>
      <c r="Z18" s="1">
        <v>100</v>
      </c>
      <c r="AA18" s="1">
        <f t="shared" si="0"/>
        <v>1.8862990855244348</v>
      </c>
    </row>
    <row r="19" spans="1:27" x14ac:dyDescent="0.2">
      <c r="A19" s="1">
        <v>18</v>
      </c>
      <c r="B19" s="1">
        <v>1031.8</v>
      </c>
      <c r="C19" s="1">
        <v>1032.7</v>
      </c>
      <c r="D19" s="1">
        <v>250</v>
      </c>
      <c r="E19" s="1">
        <v>2240</v>
      </c>
      <c r="F19" s="1">
        <v>2240</v>
      </c>
      <c r="G19" s="1">
        <v>1.8</v>
      </c>
      <c r="H19" s="1">
        <v>0.01</v>
      </c>
      <c r="I19" s="1">
        <v>1052.7</v>
      </c>
      <c r="J19" s="1">
        <v>7.0000000000000001E-3</v>
      </c>
      <c r="K19" s="1">
        <f t="shared" si="1"/>
        <v>1.26E-2</v>
      </c>
      <c r="L19" s="1">
        <f t="shared" si="2"/>
        <v>1.7000000000000001E-2</v>
      </c>
      <c r="M19" s="1">
        <v>0</v>
      </c>
      <c r="N19" s="1">
        <f>W16</f>
        <v>56.469991400782511</v>
      </c>
      <c r="O19" s="1">
        <f>X16</f>
        <v>57.110876283405076</v>
      </c>
      <c r="P19" s="1">
        <f t="shared" si="3"/>
        <v>35.569991400782328</v>
      </c>
      <c r="Q19" s="1">
        <f t="shared" si="12"/>
        <v>183.05472924162251</v>
      </c>
      <c r="R19" s="1">
        <v>0.12</v>
      </c>
      <c r="S19" s="1">
        <f t="shared" si="4"/>
        <v>1.1146496815286624</v>
      </c>
      <c r="T19" s="1">
        <f t="shared" si="5"/>
        <v>1.5038924274593066</v>
      </c>
      <c r="U19" s="1">
        <f t="shared" si="6"/>
        <v>4.9726065944822215</v>
      </c>
      <c r="V19" s="1">
        <f t="shared" si="7"/>
        <v>8.6542432430849914</v>
      </c>
      <c r="W19" s="1">
        <f t="shared" si="8"/>
        <v>50.597384806300198</v>
      </c>
      <c r="X19" s="1">
        <f t="shared" si="9"/>
        <v>47.556633040319994</v>
      </c>
      <c r="Y19" s="1"/>
      <c r="Z19" s="1">
        <v>100</v>
      </c>
      <c r="AA19" s="1">
        <f t="shared" si="0"/>
        <v>5.8726065944823134</v>
      </c>
    </row>
    <row r="20" spans="1:27" x14ac:dyDescent="0.2">
      <c r="A20" s="1">
        <v>19</v>
      </c>
      <c r="B20" s="1">
        <v>1027.5999999999999</v>
      </c>
      <c r="C20" s="1">
        <v>1011.58</v>
      </c>
      <c r="D20" s="1">
        <v>300</v>
      </c>
      <c r="E20" s="1">
        <v>532</v>
      </c>
      <c r="F20" s="1">
        <v>532</v>
      </c>
      <c r="G20" s="1">
        <v>1.8</v>
      </c>
      <c r="H20" s="1">
        <v>0.01</v>
      </c>
      <c r="I20" s="1">
        <v>1031.58</v>
      </c>
      <c r="J20" s="1">
        <v>1.6999999999999999E-3</v>
      </c>
      <c r="K20" s="1">
        <f t="shared" si="1"/>
        <v>3.0599999999999998E-3</v>
      </c>
      <c r="L20" s="1">
        <f t="shared" si="2"/>
        <v>1.17E-2</v>
      </c>
      <c r="M20" s="1">
        <v>0</v>
      </c>
      <c r="N20" s="1">
        <f>W11</f>
        <v>58.546573215806383</v>
      </c>
      <c r="O20" s="1">
        <f>X11</f>
        <v>57.289540566179127</v>
      </c>
      <c r="P20" s="1">
        <f t="shared" si="3"/>
        <v>54.566573215806329</v>
      </c>
      <c r="Q20" s="1">
        <f t="shared" si="12"/>
        <v>135846.7026037256</v>
      </c>
      <c r="R20" s="1">
        <v>0.08</v>
      </c>
      <c r="S20" s="1">
        <f t="shared" si="4"/>
        <v>0.609076433121019</v>
      </c>
      <c r="T20" s="1">
        <f t="shared" si="5"/>
        <v>2.3288216560509554</v>
      </c>
      <c r="U20" s="1">
        <f t="shared" si="6"/>
        <v>3.1349376649806557</v>
      </c>
      <c r="V20" s="1">
        <f t="shared" si="7"/>
        <v>37.479010381444311</v>
      </c>
      <c r="W20" s="1">
        <f t="shared" si="8"/>
        <v>71.43163555082559</v>
      </c>
      <c r="X20" s="1">
        <f t="shared" si="9"/>
        <v>35.830530184734684</v>
      </c>
      <c r="Y20" s="1"/>
      <c r="Z20" s="1">
        <v>100</v>
      </c>
      <c r="AA20" s="1">
        <f t="shared" si="0"/>
        <v>12.885062335019207</v>
      </c>
    </row>
    <row r="21" spans="1:27" x14ac:dyDescent="0.2">
      <c r="A21" s="1">
        <v>20</v>
      </c>
      <c r="B21" s="1">
        <v>1027.5999999999999</v>
      </c>
      <c r="C21" s="1">
        <v>1026.46</v>
      </c>
      <c r="D21" s="1">
        <v>40</v>
      </c>
      <c r="E21" s="1">
        <v>0</v>
      </c>
      <c r="F21" s="1">
        <v>1627</v>
      </c>
      <c r="G21" s="1">
        <v>2.4</v>
      </c>
      <c r="H21" s="1">
        <v>0.02</v>
      </c>
      <c r="I21" s="1">
        <v>1045</v>
      </c>
      <c r="J21" s="1">
        <v>5.0000000000000001E-3</v>
      </c>
      <c r="K21" s="1">
        <f t="shared" si="1"/>
        <v>1.2E-2</v>
      </c>
      <c r="L21" s="1">
        <f t="shared" si="2"/>
        <v>2.5000000000000001E-2</v>
      </c>
      <c r="M21" s="1">
        <v>0</v>
      </c>
      <c r="N21" s="1">
        <f>W11</f>
        <v>58.546573215806383</v>
      </c>
      <c r="O21" s="1">
        <f>X11</f>
        <v>57.289540566179127</v>
      </c>
      <c r="P21" s="1">
        <f t="shared" si="3"/>
        <v>41.146573215806256</v>
      </c>
      <c r="Q21" s="1">
        <f t="shared" si="12"/>
        <v>583.65378594058109</v>
      </c>
      <c r="R21" s="1">
        <v>0.12</v>
      </c>
      <c r="S21" s="1">
        <f t="shared" si="4"/>
        <v>1.0615711252653928</v>
      </c>
      <c r="T21" s="1">
        <f t="shared" si="5"/>
        <v>2.2116065109695686</v>
      </c>
      <c r="U21" s="1">
        <f t="shared" si="6"/>
        <v>0.39009197399882239</v>
      </c>
      <c r="V21" s="1">
        <f t="shared" si="7"/>
        <v>1.5165988621223436</v>
      </c>
      <c r="W21" s="1">
        <f t="shared" si="8"/>
        <v>59.296481241807435</v>
      </c>
      <c r="X21" s="1">
        <f t="shared" si="9"/>
        <v>56.912941704056657</v>
      </c>
      <c r="Y21" s="1"/>
      <c r="Z21" s="1">
        <v>140</v>
      </c>
      <c r="AA21" s="1">
        <f t="shared" si="0"/>
        <v>0.74990802600105155</v>
      </c>
    </row>
    <row r="22" spans="1:27" x14ac:dyDescent="0.2">
      <c r="A22" s="1">
        <v>21</v>
      </c>
      <c r="B22" s="1">
        <v>1026.46</v>
      </c>
      <c r="C22" s="1">
        <v>1010.54</v>
      </c>
      <c r="D22" s="1">
        <v>296</v>
      </c>
      <c r="E22" s="1">
        <v>451</v>
      </c>
      <c r="F22" s="1">
        <v>451</v>
      </c>
      <c r="G22" s="1">
        <v>1.8</v>
      </c>
      <c r="H22" s="1">
        <v>0.01</v>
      </c>
      <c r="I22" s="1">
        <v>1030.54</v>
      </c>
      <c r="J22" s="1">
        <v>1.4E-3</v>
      </c>
      <c r="K22" s="1">
        <f t="shared" si="1"/>
        <v>2.5200000000000001E-3</v>
      </c>
      <c r="L22" s="1">
        <f t="shared" si="2"/>
        <v>1.14E-2</v>
      </c>
      <c r="M22" s="1">
        <v>0</v>
      </c>
      <c r="N22" s="1">
        <f t="shared" si="10"/>
        <v>59.296481241807435</v>
      </c>
      <c r="O22" s="1">
        <f t="shared" si="11"/>
        <v>56.912941704056657</v>
      </c>
      <c r="P22" s="1">
        <f t="shared" si="3"/>
        <v>55.216481241807514</v>
      </c>
      <c r="Q22" s="1">
        <f t="shared" si="12"/>
        <v>331669.98734190536</v>
      </c>
      <c r="R22" s="1">
        <v>0.08</v>
      </c>
      <c r="S22" s="1">
        <f t="shared" si="4"/>
        <v>0.50159235668789803</v>
      </c>
      <c r="T22" s="1">
        <f t="shared" si="5"/>
        <v>2.2691082802547768</v>
      </c>
      <c r="U22" s="1">
        <f t="shared" si="6"/>
        <v>2.1597611637845837</v>
      </c>
      <c r="V22" s="1">
        <f t="shared" si="7"/>
        <v>35.244284805403161</v>
      </c>
      <c r="W22" s="1">
        <f t="shared" si="8"/>
        <v>73.056720078022934</v>
      </c>
      <c r="X22" s="1">
        <f t="shared" si="9"/>
        <v>37.588656898653575</v>
      </c>
      <c r="Y22" s="1"/>
      <c r="Z22" s="1">
        <v>100</v>
      </c>
      <c r="AA22" s="1">
        <f t="shared" si="0"/>
        <v>13.7602388362155</v>
      </c>
    </row>
    <row r="23" spans="1:27" x14ac:dyDescent="0.2">
      <c r="A23" s="1">
        <v>22</v>
      </c>
      <c r="B23" s="1">
        <v>1026.46</v>
      </c>
      <c r="C23" s="1">
        <v>1025.3800000000001</v>
      </c>
      <c r="D23" s="1">
        <v>44</v>
      </c>
      <c r="E23" s="1">
        <v>0</v>
      </c>
      <c r="F23" s="1">
        <v>1176</v>
      </c>
      <c r="G23" s="1">
        <v>2.4</v>
      </c>
      <c r="H23" s="1">
        <v>0.02</v>
      </c>
      <c r="I23" s="1">
        <v>1043</v>
      </c>
      <c r="J23" s="1">
        <v>4.0000000000000001E-3</v>
      </c>
      <c r="K23" s="1">
        <f t="shared" si="1"/>
        <v>9.5999999999999992E-3</v>
      </c>
      <c r="L23" s="1">
        <f t="shared" si="2"/>
        <v>2.4E-2</v>
      </c>
      <c r="M23" s="1">
        <v>0</v>
      </c>
      <c r="N23" s="1">
        <f>W21</f>
        <v>59.296481241807435</v>
      </c>
      <c r="O23" s="1">
        <f>X21</f>
        <v>56.912941704056657</v>
      </c>
      <c r="P23" s="1">
        <f t="shared" si="3"/>
        <v>42.756481241807478</v>
      </c>
      <c r="Q23" s="1">
        <f t="shared" si="12"/>
        <v>445.07073623326914</v>
      </c>
      <c r="R23" s="1">
        <v>0.11</v>
      </c>
      <c r="S23" s="1">
        <f t="shared" si="4"/>
        <v>1.0106858977733326</v>
      </c>
      <c r="T23" s="1">
        <f t="shared" si="5"/>
        <v>2.5267147444333315</v>
      </c>
      <c r="U23" s="1">
        <f t="shared" si="6"/>
        <v>0.43381690096290959</v>
      </c>
      <c r="V23" s="1">
        <f t="shared" si="7"/>
        <v>2.363172823566126</v>
      </c>
      <c r="W23" s="1">
        <f t="shared" si="8"/>
        <v>59.942664340844452</v>
      </c>
      <c r="X23" s="1">
        <f t="shared" si="9"/>
        <v>55.62976888049046</v>
      </c>
      <c r="Y23" s="1"/>
      <c r="Z23" s="1">
        <v>140</v>
      </c>
      <c r="AA23" s="1">
        <f t="shared" si="0"/>
        <v>0.64618309903701743</v>
      </c>
    </row>
    <row r="24" spans="1:27" x14ac:dyDescent="0.2">
      <c r="A24" s="1">
        <v>23</v>
      </c>
      <c r="B24" s="1">
        <v>1025.3800000000001</v>
      </c>
      <c r="C24" s="1">
        <v>1018.05</v>
      </c>
      <c r="D24" s="1">
        <v>214</v>
      </c>
      <c r="E24" s="1">
        <v>1176</v>
      </c>
      <c r="F24" s="1">
        <v>1176</v>
      </c>
      <c r="G24" s="1">
        <v>1.8</v>
      </c>
      <c r="H24" s="1">
        <v>0.01</v>
      </c>
      <c r="I24" s="1">
        <v>1038.05</v>
      </c>
      <c r="J24" s="1">
        <v>4.0000000000000001E-3</v>
      </c>
      <c r="K24" s="1">
        <f t="shared" si="1"/>
        <v>7.2000000000000007E-3</v>
      </c>
      <c r="L24" s="1">
        <f t="shared" si="2"/>
        <v>1.4E-2</v>
      </c>
      <c r="M24" s="1">
        <v>0</v>
      </c>
      <c r="N24" s="1">
        <f t="shared" si="10"/>
        <v>59.942664340844452</v>
      </c>
      <c r="O24" s="1">
        <f t="shared" si="11"/>
        <v>55.62976888049046</v>
      </c>
      <c r="P24" s="1">
        <f t="shared" si="3"/>
        <v>47.272664340844585</v>
      </c>
      <c r="Q24" s="1">
        <f t="shared" si="12"/>
        <v>289.52548866251709</v>
      </c>
      <c r="R24" s="1">
        <v>0.1</v>
      </c>
      <c r="S24" s="1">
        <f t="shared" si="4"/>
        <v>0.91719745222929927</v>
      </c>
      <c r="T24" s="1">
        <f t="shared" si="5"/>
        <v>1.7834394904458597</v>
      </c>
      <c r="U24" s="1">
        <f t="shared" si="6"/>
        <v>3.6732471003624858</v>
      </c>
      <c r="V24" s="1">
        <f t="shared" si="7"/>
        <v>12.569612578785936</v>
      </c>
      <c r="W24" s="1">
        <f t="shared" si="8"/>
        <v>63.599417240482126</v>
      </c>
      <c r="X24" s="1">
        <f t="shared" si="9"/>
        <v>50.390156301704678</v>
      </c>
      <c r="Y24" s="1"/>
      <c r="Z24" s="1">
        <v>100</v>
      </c>
      <c r="AA24" s="1">
        <f t="shared" si="0"/>
        <v>3.6567528996376737</v>
      </c>
    </row>
    <row r="25" spans="1:27" x14ac:dyDescent="0.2">
      <c r="A25" s="1">
        <v>24</v>
      </c>
      <c r="B25" s="1">
        <v>1048.8</v>
      </c>
      <c r="C25" s="1">
        <v>1054</v>
      </c>
      <c r="D25" s="1">
        <v>134</v>
      </c>
      <c r="E25" s="1">
        <v>319</v>
      </c>
      <c r="F25" s="1">
        <v>17703</v>
      </c>
      <c r="G25" s="1">
        <v>2.4</v>
      </c>
      <c r="H25" s="1">
        <v>0.02</v>
      </c>
      <c r="I25" s="1">
        <v>1075</v>
      </c>
      <c r="J25" s="1">
        <v>5.6000000000000001E-2</v>
      </c>
      <c r="K25" s="1">
        <f t="shared" si="1"/>
        <v>0.1348</v>
      </c>
      <c r="L25" s="1">
        <f t="shared" si="2"/>
        <v>7.5999999999999998E-2</v>
      </c>
      <c r="M25" s="1">
        <v>4.0000000000000002E-4</v>
      </c>
      <c r="N25" s="1">
        <f>W2</f>
        <v>41.184899874249467</v>
      </c>
      <c r="O25" s="1">
        <f>X2</f>
        <v>41.251659877969473</v>
      </c>
      <c r="P25" s="1">
        <f t="shared" si="3"/>
        <v>14.984899874249322</v>
      </c>
      <c r="Q25" s="1">
        <f t="shared" si="12"/>
        <v>3.6698963338277046</v>
      </c>
      <c r="R25" s="1">
        <v>0.4</v>
      </c>
      <c r="S25" s="1">
        <f t="shared" si="4"/>
        <v>1.073248407643312</v>
      </c>
      <c r="T25" s="1">
        <f t="shared" si="5"/>
        <v>0.60509554140127375</v>
      </c>
      <c r="U25" s="1">
        <f t="shared" si="6"/>
        <v>0.60753344893969141</v>
      </c>
      <c r="V25" s="1">
        <f t="shared" si="7"/>
        <v>0.21045005278306367</v>
      </c>
      <c r="W25" s="1">
        <f t="shared" si="8"/>
        <v>35.377366425309731</v>
      </c>
      <c r="X25" s="1">
        <f t="shared" si="9"/>
        <v>35.841209825186361</v>
      </c>
      <c r="Y25" s="1"/>
      <c r="Z25" s="1">
        <v>100</v>
      </c>
      <c r="AA25" s="1">
        <f t="shared" si="0"/>
        <v>5.8075334489397363</v>
      </c>
    </row>
    <row r="26" spans="1:27" x14ac:dyDescent="0.2">
      <c r="A26" s="1">
        <v>25</v>
      </c>
      <c r="B26" s="1">
        <v>1054</v>
      </c>
      <c r="C26" s="1">
        <v>1053</v>
      </c>
      <c r="D26" s="1">
        <v>104</v>
      </c>
      <c r="E26" s="1">
        <v>0</v>
      </c>
      <c r="F26" s="1">
        <v>17384</v>
      </c>
      <c r="G26" s="1">
        <v>2.4</v>
      </c>
      <c r="H26" s="1">
        <v>0.02</v>
      </c>
      <c r="I26" s="1">
        <v>1072</v>
      </c>
      <c r="J26" s="1">
        <v>5.5E-2</v>
      </c>
      <c r="K26" s="1">
        <f t="shared" si="1"/>
        <v>0.13240000000000002</v>
      </c>
      <c r="L26" s="1">
        <f t="shared" si="2"/>
        <v>7.4999999999999997E-2</v>
      </c>
      <c r="M26" s="1">
        <v>4.0000000000000002E-4</v>
      </c>
      <c r="N26" s="1">
        <f t="shared" si="10"/>
        <v>35.377366425309731</v>
      </c>
      <c r="O26" s="1">
        <f t="shared" si="11"/>
        <v>35.841209825186361</v>
      </c>
      <c r="P26" s="1">
        <f t="shared" si="3"/>
        <v>17.377366425309674</v>
      </c>
      <c r="Q26" s="1">
        <f t="shared" si="12"/>
        <v>1.0644509189690387E-2</v>
      </c>
      <c r="R26" s="1">
        <v>0.4</v>
      </c>
      <c r="S26" s="1">
        <f t="shared" si="4"/>
        <v>1.0541401273885351</v>
      </c>
      <c r="T26" s="1">
        <f t="shared" si="5"/>
        <v>0.59713375796178336</v>
      </c>
      <c r="U26" s="1">
        <f t="shared" si="6"/>
        <v>0.24475317859091847</v>
      </c>
      <c r="V26" s="1">
        <f t="shared" si="7"/>
        <v>8.552614665137083E-2</v>
      </c>
      <c r="W26" s="1">
        <f t="shared" si="8"/>
        <v>36.132613246718812</v>
      </c>
      <c r="X26" s="1">
        <f t="shared" si="9"/>
        <v>36.755683678534993</v>
      </c>
      <c r="Y26" s="1"/>
      <c r="Z26" s="1">
        <v>140</v>
      </c>
      <c r="AA26" s="1">
        <f t="shared" si="0"/>
        <v>0.75524682140908084</v>
      </c>
    </row>
    <row r="27" spans="1:27" x14ac:dyDescent="0.2">
      <c r="A27" s="1">
        <v>26</v>
      </c>
      <c r="B27" s="1">
        <v>1053</v>
      </c>
      <c r="C27" s="1">
        <v>1052</v>
      </c>
      <c r="D27" s="1">
        <v>26</v>
      </c>
      <c r="E27" s="1">
        <v>0</v>
      </c>
      <c r="F27" s="1">
        <v>17014</v>
      </c>
      <c r="G27" s="1">
        <v>2.4</v>
      </c>
      <c r="H27" s="1">
        <v>0.02</v>
      </c>
      <c r="I27" s="1">
        <v>1071</v>
      </c>
      <c r="J27" s="1">
        <v>5.2999999999999999E-2</v>
      </c>
      <c r="K27" s="1">
        <f t="shared" si="1"/>
        <v>0.12759999999999999</v>
      </c>
      <c r="L27" s="1">
        <f t="shared" si="2"/>
        <v>7.2999999999999995E-2</v>
      </c>
      <c r="M27" s="1">
        <v>4.0000000000000002E-4</v>
      </c>
      <c r="N27" s="1">
        <f t="shared" si="10"/>
        <v>36.132613246718812</v>
      </c>
      <c r="O27" s="1">
        <f t="shared" si="11"/>
        <v>36.755683678534993</v>
      </c>
      <c r="P27" s="1">
        <f t="shared" si="3"/>
        <v>18.132613246718847</v>
      </c>
      <c r="Q27" s="1">
        <f t="shared" si="12"/>
        <v>6.0058265648279221</v>
      </c>
      <c r="R27" s="1">
        <v>0.4</v>
      </c>
      <c r="S27" s="1">
        <f t="shared" si="4"/>
        <v>1.0159235668789808</v>
      </c>
      <c r="T27" s="1">
        <f t="shared" si="5"/>
        <v>0.58121019108280247</v>
      </c>
      <c r="U27" s="1">
        <f t="shared" si="6"/>
        <v>5.7147774780204399E-2</v>
      </c>
      <c r="V27" s="1">
        <f t="shared" si="7"/>
        <v>2.0338684905360598E-2</v>
      </c>
      <c r="W27" s="1">
        <f t="shared" si="8"/>
        <v>37.075465471938607</v>
      </c>
      <c r="X27" s="1">
        <f t="shared" si="9"/>
        <v>37.735344993629631</v>
      </c>
      <c r="Y27" s="1"/>
      <c r="Z27" s="1">
        <v>140</v>
      </c>
      <c r="AA27" s="1">
        <f t="shared" si="0"/>
        <v>0.94285222521979506</v>
      </c>
    </row>
    <row r="28" spans="1:27" x14ac:dyDescent="0.2">
      <c r="A28" s="1">
        <v>27</v>
      </c>
      <c r="B28" s="1">
        <v>1053</v>
      </c>
      <c r="C28" s="1">
        <v>1046.8</v>
      </c>
      <c r="D28" s="1">
        <v>180</v>
      </c>
      <c r="E28" s="1">
        <v>370</v>
      </c>
      <c r="F28" s="1">
        <v>370</v>
      </c>
      <c r="G28" s="1">
        <v>1.8</v>
      </c>
      <c r="H28" s="1">
        <v>0.01</v>
      </c>
      <c r="I28" s="1">
        <v>1066.8</v>
      </c>
      <c r="J28" s="1">
        <v>1.1999999999999999E-3</v>
      </c>
      <c r="K28" s="1">
        <f t="shared" si="1"/>
        <v>2.16E-3</v>
      </c>
      <c r="L28" s="1">
        <f t="shared" si="2"/>
        <v>1.12E-2</v>
      </c>
      <c r="M28" s="1">
        <v>0</v>
      </c>
      <c r="N28" s="1">
        <f>W26</f>
        <v>36.132613246718812</v>
      </c>
      <c r="O28" s="1">
        <f>X26</f>
        <v>36.755683678534993</v>
      </c>
      <c r="P28" s="1">
        <f t="shared" si="3"/>
        <v>22.332613246718893</v>
      </c>
      <c r="Q28" s="1">
        <f t="shared" si="12"/>
        <v>2958.2398956766424</v>
      </c>
      <c r="R28" s="1">
        <v>0.06</v>
      </c>
      <c r="S28" s="1">
        <f t="shared" si="4"/>
        <v>0.76433121019108285</v>
      </c>
      <c r="T28" s="1">
        <f t="shared" si="5"/>
        <v>3.9631988676574665</v>
      </c>
      <c r="U28" s="1">
        <f t="shared" si="6"/>
        <v>4.0085435665611939</v>
      </c>
      <c r="V28" s="1">
        <f t="shared" si="7"/>
        <v>84.197754707047835</v>
      </c>
      <c r="W28" s="1">
        <f t="shared" si="8"/>
        <v>38.324069680157663</v>
      </c>
      <c r="X28" s="1">
        <f t="shared" si="9"/>
        <v>-41.242071028512797</v>
      </c>
      <c r="Y28" s="1"/>
      <c r="Z28" s="1">
        <v>100</v>
      </c>
      <c r="AA28" s="1">
        <f t="shared" si="0"/>
        <v>2.1914564334388515</v>
      </c>
    </row>
    <row r="29" spans="1:27" x14ac:dyDescent="0.2">
      <c r="A29" s="1">
        <v>28</v>
      </c>
      <c r="B29" s="1">
        <v>1052</v>
      </c>
      <c r="C29" s="1">
        <v>1049.72</v>
      </c>
      <c r="D29" s="1">
        <v>32</v>
      </c>
      <c r="E29" s="1">
        <v>0</v>
      </c>
      <c r="F29" s="1">
        <v>6073</v>
      </c>
      <c r="G29" s="1">
        <v>2.4</v>
      </c>
      <c r="H29" s="1">
        <v>0.02</v>
      </c>
      <c r="I29" s="1">
        <v>1070</v>
      </c>
      <c r="J29" s="1">
        <v>1.9E-2</v>
      </c>
      <c r="K29" s="1">
        <f t="shared" si="1"/>
        <v>4.5599999999999995E-2</v>
      </c>
      <c r="L29" s="1">
        <f t="shared" si="2"/>
        <v>3.9E-2</v>
      </c>
      <c r="M29" s="1">
        <v>0</v>
      </c>
      <c r="N29" s="1">
        <f>W27</f>
        <v>37.075465471938607</v>
      </c>
      <c r="O29" s="1">
        <f>X27</f>
        <v>37.735344993629631</v>
      </c>
      <c r="P29" s="1">
        <f t="shared" si="3"/>
        <v>19.075465471938514</v>
      </c>
      <c r="Q29" s="1">
        <f t="shared" si="12"/>
        <v>1517.6667185682461</v>
      </c>
      <c r="R29" s="1">
        <v>0.25</v>
      </c>
      <c r="S29" s="1">
        <f t="shared" si="4"/>
        <v>0.92942675159235655</v>
      </c>
      <c r="T29" s="1">
        <f t="shared" si="5"/>
        <v>0.79490445859872605</v>
      </c>
      <c r="U29" s="1">
        <f t="shared" si="6"/>
        <v>0.10339546285707873</v>
      </c>
      <c r="V29" s="1">
        <f t="shared" si="7"/>
        <v>7.7425861396953913E-2</v>
      </c>
      <c r="W29" s="1">
        <f t="shared" si="8"/>
        <v>39.2520700090815</v>
      </c>
      <c r="X29" s="1">
        <f t="shared" si="9"/>
        <v>39.937919132232651</v>
      </c>
      <c r="Y29" s="1"/>
      <c r="Z29" s="1">
        <v>140</v>
      </c>
      <c r="AA29" s="1">
        <f t="shared" si="0"/>
        <v>2.176604537142893</v>
      </c>
    </row>
    <row r="30" spans="1:27" x14ac:dyDescent="0.2">
      <c r="A30" s="1">
        <v>29</v>
      </c>
      <c r="B30" s="1">
        <v>1049.72</v>
      </c>
      <c r="C30" s="1">
        <v>1045.42</v>
      </c>
      <c r="D30" s="1">
        <v>190</v>
      </c>
      <c r="E30" s="1">
        <v>286</v>
      </c>
      <c r="F30" s="1">
        <v>286</v>
      </c>
      <c r="G30" s="1">
        <v>1.8</v>
      </c>
      <c r="H30" s="1">
        <v>0.01</v>
      </c>
      <c r="I30" s="1">
        <v>1065.42</v>
      </c>
      <c r="J30" s="1">
        <v>8.9999999999999998E-4</v>
      </c>
      <c r="K30" s="1">
        <f t="shared" si="1"/>
        <v>1.6199999999999999E-3</v>
      </c>
      <c r="L30" s="1">
        <f t="shared" si="2"/>
        <v>1.09E-2</v>
      </c>
      <c r="M30" s="1">
        <v>0</v>
      </c>
      <c r="N30" s="1">
        <f t="shared" si="10"/>
        <v>39.2520700090815</v>
      </c>
      <c r="O30" s="1">
        <f t="shared" si="11"/>
        <v>39.937919132232651</v>
      </c>
      <c r="P30" s="1">
        <f t="shared" si="3"/>
        <v>23.55207000908149</v>
      </c>
      <c r="Q30" s="1">
        <f t="shared" si="12"/>
        <v>2758.4706330896138</v>
      </c>
      <c r="R30" s="1">
        <v>0.06</v>
      </c>
      <c r="S30" s="1">
        <f t="shared" si="4"/>
        <v>0.57324840764331209</v>
      </c>
      <c r="T30" s="1">
        <f t="shared" si="5"/>
        <v>3.8570417551309273</v>
      </c>
      <c r="U30" s="1">
        <f t="shared" si="6"/>
        <v>2.4850265962830824</v>
      </c>
      <c r="V30" s="1">
        <f t="shared" si="7"/>
        <v>84.521517439728029</v>
      </c>
      <c r="W30" s="1">
        <f t="shared" si="8"/>
        <v>41.06704341279837</v>
      </c>
      <c r="X30" s="1">
        <f t="shared" si="9"/>
        <v>-40.283598307495424</v>
      </c>
      <c r="Y30" s="1"/>
      <c r="Z30" s="1">
        <v>100</v>
      </c>
      <c r="AA30" s="1">
        <f t="shared" si="0"/>
        <v>1.8149734037168699</v>
      </c>
    </row>
    <row r="31" spans="1:27" x14ac:dyDescent="0.2">
      <c r="A31" s="1">
        <v>30</v>
      </c>
      <c r="B31" s="1">
        <v>1049.72</v>
      </c>
      <c r="C31" s="1">
        <v>1046.5</v>
      </c>
      <c r="D31" s="1">
        <v>74</v>
      </c>
      <c r="E31" s="1">
        <v>0</v>
      </c>
      <c r="F31" s="1">
        <v>5787</v>
      </c>
      <c r="G31" s="1">
        <v>2.4</v>
      </c>
      <c r="H31" s="1">
        <v>0.02</v>
      </c>
      <c r="I31" s="1">
        <v>1067</v>
      </c>
      <c r="J31" s="1">
        <v>1.7999999999999999E-2</v>
      </c>
      <c r="K31" s="1">
        <f t="shared" si="1"/>
        <v>4.3199999999999995E-2</v>
      </c>
      <c r="L31" s="1">
        <f t="shared" si="2"/>
        <v>3.7999999999999999E-2</v>
      </c>
      <c r="M31" s="1">
        <v>0</v>
      </c>
      <c r="N31" s="1">
        <f>W29</f>
        <v>39.2520700090815</v>
      </c>
      <c r="O31" s="1">
        <f>X29</f>
        <v>39.937919132232651</v>
      </c>
      <c r="P31" s="1">
        <f t="shared" si="3"/>
        <v>21.972070009081563</v>
      </c>
      <c r="Q31" s="1">
        <f t="shared" si="12"/>
        <v>242.32203489370787</v>
      </c>
      <c r="R31" s="1">
        <v>0.25</v>
      </c>
      <c r="S31" s="1">
        <f t="shared" si="4"/>
        <v>0.88050955414012722</v>
      </c>
      <c r="T31" s="1">
        <f t="shared" si="5"/>
        <v>0.77452229299363051</v>
      </c>
      <c r="U31" s="1">
        <f t="shared" si="6"/>
        <v>0.21634317339326647</v>
      </c>
      <c r="V31" s="1">
        <f t="shared" si="7"/>
        <v>0.17064670931425419</v>
      </c>
      <c r="W31" s="1">
        <f t="shared" si="8"/>
        <v>42.255726835688257</v>
      </c>
      <c r="X31" s="1">
        <f t="shared" si="9"/>
        <v>42.987272422918423</v>
      </c>
      <c r="Y31" s="1"/>
      <c r="Z31" s="1">
        <v>140</v>
      </c>
      <c r="AA31" s="1">
        <f t="shared" si="0"/>
        <v>3.0036568266067576</v>
      </c>
    </row>
    <row r="32" spans="1:27" x14ac:dyDescent="0.2">
      <c r="A32" s="1">
        <v>31</v>
      </c>
      <c r="B32" s="1">
        <v>1046.5</v>
      </c>
      <c r="C32" s="1">
        <v>1042.46</v>
      </c>
      <c r="D32" s="1">
        <v>190</v>
      </c>
      <c r="E32" s="1">
        <v>543</v>
      </c>
      <c r="F32" s="1">
        <v>543</v>
      </c>
      <c r="G32" s="1">
        <v>1.8</v>
      </c>
      <c r="H32" s="1">
        <v>0.01</v>
      </c>
      <c r="I32" s="1">
        <v>1062.46</v>
      </c>
      <c r="J32" s="1">
        <v>1.6999999999999999E-3</v>
      </c>
      <c r="K32" s="1">
        <f t="shared" si="1"/>
        <v>3.0599999999999998E-3</v>
      </c>
      <c r="L32" s="1">
        <f t="shared" si="2"/>
        <v>1.17E-2</v>
      </c>
      <c r="M32" s="1">
        <v>0</v>
      </c>
      <c r="N32" s="1">
        <f t="shared" si="10"/>
        <v>42.255726835688257</v>
      </c>
      <c r="O32" s="1">
        <f t="shared" si="11"/>
        <v>42.987272422918423</v>
      </c>
      <c r="P32" s="1">
        <f t="shared" si="3"/>
        <v>26.295726835688129</v>
      </c>
      <c r="Q32" s="1">
        <f t="shared" si="12"/>
        <v>8767.5876520474994</v>
      </c>
      <c r="R32" s="1">
        <v>0.06</v>
      </c>
      <c r="S32" s="1">
        <f t="shared" si="4"/>
        <v>1.0828025477707006</v>
      </c>
      <c r="T32" s="1">
        <f t="shared" si="5"/>
        <v>4.1401273885350323</v>
      </c>
      <c r="U32" s="1">
        <f t="shared" si="6"/>
        <v>8.0595891449950869</v>
      </c>
      <c r="V32" s="1">
        <f t="shared" si="7"/>
        <v>96.354523603361883</v>
      </c>
      <c r="W32" s="1">
        <f t="shared" si="8"/>
        <v>38.236137690693134</v>
      </c>
      <c r="X32" s="1">
        <f t="shared" si="9"/>
        <v>-49.327251180443497</v>
      </c>
      <c r="Y32" s="1"/>
      <c r="Z32" s="1">
        <v>100</v>
      </c>
      <c r="AA32" s="1">
        <f t="shared" si="0"/>
        <v>4.0195891449951233</v>
      </c>
    </row>
    <row r="33" spans="1:27" x14ac:dyDescent="0.2">
      <c r="A33" s="1">
        <v>32</v>
      </c>
      <c r="B33" s="1">
        <v>1046.5</v>
      </c>
      <c r="C33" s="1">
        <v>1037.48</v>
      </c>
      <c r="D33" s="1">
        <v>204</v>
      </c>
      <c r="E33" s="1">
        <v>0</v>
      </c>
      <c r="F33" s="1">
        <v>5244</v>
      </c>
      <c r="G33" s="1">
        <v>2.4</v>
      </c>
      <c r="H33" s="1">
        <v>0.02</v>
      </c>
      <c r="I33" s="1">
        <v>1058</v>
      </c>
      <c r="J33" s="1">
        <v>1.7000000000000001E-2</v>
      </c>
      <c r="K33" s="1">
        <f t="shared" si="1"/>
        <v>4.0800000000000003E-2</v>
      </c>
      <c r="L33" s="1">
        <f t="shared" si="2"/>
        <v>3.7000000000000005E-2</v>
      </c>
      <c r="M33" s="1">
        <v>0</v>
      </c>
      <c r="N33" s="1">
        <f>W31</f>
        <v>42.255726835688257</v>
      </c>
      <c r="O33" s="1">
        <f>X31</f>
        <v>42.987272422918423</v>
      </c>
      <c r="P33" s="1">
        <f t="shared" si="3"/>
        <v>30.755726835688165</v>
      </c>
      <c r="Q33" s="1">
        <f t="shared" si="12"/>
        <v>224.65965896878893</v>
      </c>
      <c r="R33" s="1">
        <v>0.21</v>
      </c>
      <c r="S33" s="1">
        <f t="shared" si="4"/>
        <v>1.1785605962130077</v>
      </c>
      <c r="T33" s="1">
        <f t="shared" si="5"/>
        <v>1.0687926975461099</v>
      </c>
      <c r="U33" s="1">
        <f t="shared" si="6"/>
        <v>1.2542320389017665</v>
      </c>
      <c r="V33" s="1">
        <f t="shared" si="7"/>
        <v>1.046718206452016</v>
      </c>
      <c r="W33" s="1">
        <f t="shared" si="8"/>
        <v>50.02149479678647</v>
      </c>
      <c r="X33" s="1">
        <f t="shared" si="9"/>
        <v>50.960554216466392</v>
      </c>
      <c r="Y33" s="1"/>
      <c r="Z33" s="1">
        <v>140</v>
      </c>
      <c r="AA33" s="1">
        <f t="shared" si="0"/>
        <v>7.7657679610982129</v>
      </c>
    </row>
    <row r="34" spans="1:27" x14ac:dyDescent="0.2">
      <c r="A34" s="1">
        <v>33</v>
      </c>
      <c r="B34" s="1">
        <v>1037.48</v>
      </c>
      <c r="C34" s="1">
        <v>1032.22</v>
      </c>
      <c r="D34" s="1">
        <v>122</v>
      </c>
      <c r="E34" s="1">
        <v>0</v>
      </c>
      <c r="F34" s="1">
        <v>3787</v>
      </c>
      <c r="G34" s="1">
        <v>2.4</v>
      </c>
      <c r="H34" s="1">
        <v>0.02</v>
      </c>
      <c r="I34" s="1">
        <v>1053</v>
      </c>
      <c r="J34" s="1">
        <v>1.2E-2</v>
      </c>
      <c r="K34" s="1">
        <f t="shared" si="1"/>
        <v>2.8799999999999999E-2</v>
      </c>
      <c r="L34" s="1">
        <f t="shared" si="2"/>
        <v>3.2000000000000001E-2</v>
      </c>
      <c r="M34" s="1">
        <v>0</v>
      </c>
      <c r="N34" s="1">
        <f t="shared" si="10"/>
        <v>50.02149479678647</v>
      </c>
      <c r="O34" s="1">
        <f t="shared" si="11"/>
        <v>50.960554216466392</v>
      </c>
      <c r="P34" s="1">
        <f t="shared" si="3"/>
        <v>34.501494796786574</v>
      </c>
      <c r="Q34" s="1">
        <f t="shared" si="12"/>
        <v>707.85523119757079</v>
      </c>
      <c r="R34" s="1">
        <v>0.2</v>
      </c>
      <c r="S34" s="1">
        <f t="shared" si="4"/>
        <v>0.91719745222929916</v>
      </c>
      <c r="T34" s="1">
        <f t="shared" si="5"/>
        <v>1.0191082802547768</v>
      </c>
      <c r="U34" s="1">
        <f t="shared" si="6"/>
        <v>0.49940655777641496</v>
      </c>
      <c r="V34" s="1">
        <f t="shared" si="7"/>
        <v>0.60688387499958385</v>
      </c>
      <c r="W34" s="1">
        <f t="shared" si="8"/>
        <v>54.782088239010044</v>
      </c>
      <c r="X34" s="1">
        <f t="shared" si="9"/>
        <v>55.613670341466801</v>
      </c>
      <c r="Y34" s="1"/>
      <c r="Z34" s="1">
        <v>140</v>
      </c>
      <c r="AA34" s="1">
        <f t="shared" si="0"/>
        <v>4.7605934422235734</v>
      </c>
    </row>
    <row r="35" spans="1:27" x14ac:dyDescent="0.2">
      <c r="A35" s="1">
        <v>34</v>
      </c>
      <c r="B35" s="1">
        <v>1037.48</v>
      </c>
      <c r="C35" s="1">
        <v>1033.69</v>
      </c>
      <c r="D35" s="1">
        <v>190</v>
      </c>
      <c r="E35" s="1">
        <v>1457</v>
      </c>
      <c r="F35" s="1">
        <v>1457</v>
      </c>
      <c r="G35" s="1">
        <v>1.8</v>
      </c>
      <c r="H35" s="1">
        <v>0.01</v>
      </c>
      <c r="I35" s="1">
        <v>1053.69</v>
      </c>
      <c r="J35" s="1">
        <v>5.0000000000000001E-3</v>
      </c>
      <c r="K35" s="1">
        <f t="shared" si="1"/>
        <v>9.0000000000000011E-3</v>
      </c>
      <c r="L35" s="1">
        <f t="shared" si="2"/>
        <v>1.4999999999999999E-2</v>
      </c>
      <c r="M35" s="1">
        <v>0</v>
      </c>
      <c r="N35" s="1">
        <f>W33</f>
        <v>50.02149479678647</v>
      </c>
      <c r="O35" s="1">
        <f>X33</f>
        <v>50.960554216466392</v>
      </c>
      <c r="P35" s="1">
        <f t="shared" si="3"/>
        <v>33.811494796786519</v>
      </c>
      <c r="Q35" s="1">
        <f t="shared" si="12"/>
        <v>2.5531764512352209</v>
      </c>
      <c r="R35" s="1">
        <v>0.1</v>
      </c>
      <c r="S35" s="1">
        <f t="shared" si="4"/>
        <v>1.1464968152866242</v>
      </c>
      <c r="T35" s="1">
        <f t="shared" si="5"/>
        <v>1.9108280254777066</v>
      </c>
      <c r="U35" s="1">
        <f t="shared" si="6"/>
        <v>4.9280317375033968</v>
      </c>
      <c r="V35" s="1">
        <f t="shared" si="7"/>
        <v>12.67925344143968</v>
      </c>
      <c r="W35" s="1">
        <f t="shared" si="8"/>
        <v>48.883463059283038</v>
      </c>
      <c r="X35" s="1">
        <f t="shared" si="9"/>
        <v>42.071300775026671</v>
      </c>
      <c r="Y35" s="1"/>
      <c r="Z35" s="1">
        <v>100</v>
      </c>
      <c r="AA35" s="1">
        <f t="shared" si="0"/>
        <v>1.1380317375034323</v>
      </c>
    </row>
    <row r="36" spans="1:27" x14ac:dyDescent="0.2">
      <c r="A36" s="1">
        <v>35</v>
      </c>
      <c r="B36" s="1">
        <v>1032.22</v>
      </c>
      <c r="C36" s="1">
        <v>1027.7</v>
      </c>
      <c r="D36" s="1">
        <v>86</v>
      </c>
      <c r="E36" s="1">
        <v>0</v>
      </c>
      <c r="F36" s="1">
        <v>2901</v>
      </c>
      <c r="G36" s="1">
        <v>2.4</v>
      </c>
      <c r="H36" s="1">
        <v>0.02</v>
      </c>
      <c r="I36" s="1">
        <v>1050</v>
      </c>
      <c r="J36" s="1">
        <v>8.9999999999999993E-3</v>
      </c>
      <c r="K36" s="1">
        <f t="shared" si="1"/>
        <v>2.1599999999999998E-2</v>
      </c>
      <c r="L36" s="1">
        <f t="shared" si="2"/>
        <v>2.8999999999999998E-2</v>
      </c>
      <c r="M36" s="1">
        <v>0</v>
      </c>
      <c r="N36" s="1">
        <f>W34</f>
        <v>54.782088239010044</v>
      </c>
      <c r="O36" s="1">
        <f>X34</f>
        <v>55.613670341466801</v>
      </c>
      <c r="P36" s="1">
        <f t="shared" si="3"/>
        <v>37.002088239010163</v>
      </c>
      <c r="Q36" s="1">
        <f t="shared" si="12"/>
        <v>3040.047850857381</v>
      </c>
      <c r="R36" s="1">
        <v>0.16</v>
      </c>
      <c r="S36" s="1">
        <f t="shared" si="4"/>
        <v>1.0748407643312099</v>
      </c>
      <c r="T36" s="1">
        <f t="shared" si="5"/>
        <v>1.443073248407643</v>
      </c>
      <c r="U36" s="1">
        <f t="shared" si="6"/>
        <v>0.61292588390366787</v>
      </c>
      <c r="V36" s="1">
        <f t="shared" si="7"/>
        <v>1.0570726066424481</v>
      </c>
      <c r="W36" s="1">
        <f t="shared" si="8"/>
        <v>58.689162355106355</v>
      </c>
      <c r="X36" s="1">
        <f t="shared" si="9"/>
        <v>59.076597734824333</v>
      </c>
      <c r="Y36" s="1"/>
      <c r="Z36" s="1">
        <v>140</v>
      </c>
      <c r="AA36" s="1">
        <f t="shared" si="0"/>
        <v>3.9070741160963109</v>
      </c>
    </row>
    <row r="37" spans="1:27" x14ac:dyDescent="0.2">
      <c r="A37" s="1">
        <v>36</v>
      </c>
      <c r="B37" s="1">
        <v>1032.22</v>
      </c>
      <c r="C37" s="1">
        <v>1027.5999999999999</v>
      </c>
      <c r="D37" s="1">
        <v>190</v>
      </c>
      <c r="E37" s="1">
        <v>886</v>
      </c>
      <c r="F37" s="1">
        <v>886</v>
      </c>
      <c r="G37" s="1">
        <v>1.8</v>
      </c>
      <c r="H37" s="1">
        <v>0.01</v>
      </c>
      <c r="I37" s="1">
        <v>1047.5999999999999</v>
      </c>
      <c r="J37" s="1">
        <v>3.0000000000000001E-3</v>
      </c>
      <c r="K37" s="1">
        <f t="shared" si="1"/>
        <v>5.4000000000000003E-3</v>
      </c>
      <c r="L37" s="1">
        <f t="shared" si="2"/>
        <v>1.3000000000000001E-2</v>
      </c>
      <c r="M37" s="1">
        <v>0</v>
      </c>
      <c r="N37" s="1">
        <f>W34</f>
        <v>54.782088239010044</v>
      </c>
      <c r="O37" s="1">
        <f>X34</f>
        <v>55.613670341466801</v>
      </c>
      <c r="P37" s="1">
        <f t="shared" si="3"/>
        <v>39.402088239010254</v>
      </c>
      <c r="Q37" s="1">
        <f t="shared" si="12"/>
        <v>9.0096369395967493</v>
      </c>
      <c r="R37" s="1">
        <v>0.08</v>
      </c>
      <c r="S37" s="1">
        <f t="shared" si="4"/>
        <v>1.0748407643312101</v>
      </c>
      <c r="T37" s="1">
        <f t="shared" si="5"/>
        <v>2.5875796178343946</v>
      </c>
      <c r="U37" s="1">
        <f t="shared" si="6"/>
        <v>5.6781266170242715</v>
      </c>
      <c r="V37" s="1">
        <f t="shared" si="7"/>
        <v>28.845084714249289</v>
      </c>
      <c r="W37" s="1">
        <f t="shared" si="8"/>
        <v>53.723961621985893</v>
      </c>
      <c r="X37" s="1">
        <f t="shared" si="9"/>
        <v>31.38858562721763</v>
      </c>
      <c r="Y37" s="1"/>
      <c r="Z37" s="1">
        <v>100</v>
      </c>
      <c r="AA37" s="1">
        <f t="shared" si="0"/>
        <v>1.0581266170241506</v>
      </c>
    </row>
    <row r="38" spans="1:27" x14ac:dyDescent="0.2">
      <c r="A38" s="1">
        <v>37</v>
      </c>
      <c r="B38" s="1">
        <v>1027.7</v>
      </c>
      <c r="C38" s="1">
        <v>1025.07</v>
      </c>
      <c r="D38" s="1">
        <v>40</v>
      </c>
      <c r="E38" s="1">
        <v>0</v>
      </c>
      <c r="F38" s="1">
        <v>2301</v>
      </c>
      <c r="G38" s="1">
        <v>2.4</v>
      </c>
      <c r="H38" s="1">
        <v>0.02</v>
      </c>
      <c r="I38" s="1">
        <v>1047</v>
      </c>
      <c r="J38" s="1">
        <v>7.0000000000000001E-3</v>
      </c>
      <c r="K38" s="1">
        <f t="shared" si="1"/>
        <v>1.6799999999999999E-2</v>
      </c>
      <c r="L38" s="1">
        <f t="shared" si="2"/>
        <v>2.7E-2</v>
      </c>
      <c r="M38" s="1">
        <v>0</v>
      </c>
      <c r="N38" s="1">
        <f>W36</f>
        <v>58.689162355106355</v>
      </c>
      <c r="O38" s="1">
        <f>X36</f>
        <v>59.076597734824333</v>
      </c>
      <c r="P38" s="1">
        <f t="shared" si="3"/>
        <v>39.389162355106464</v>
      </c>
      <c r="Q38" s="1">
        <f t="shared" si="12"/>
        <v>18590.632873991366</v>
      </c>
      <c r="R38" s="1">
        <v>0.15</v>
      </c>
      <c r="S38" s="1">
        <f t="shared" si="4"/>
        <v>0.95116772823779183</v>
      </c>
      <c r="T38" s="1">
        <f t="shared" si="5"/>
        <v>1.5286624203821655</v>
      </c>
      <c r="U38" s="1">
        <f t="shared" si="6"/>
        <v>0.24521787104132589</v>
      </c>
      <c r="V38" s="1">
        <f t="shared" si="7"/>
        <v>0.58986538342864325</v>
      </c>
      <c r="W38" s="1">
        <f t="shared" si="8"/>
        <v>61.073944484065137</v>
      </c>
      <c r="X38" s="1">
        <f t="shared" si="9"/>
        <v>61.116732351395797</v>
      </c>
      <c r="Y38" s="1"/>
      <c r="Z38" s="1">
        <v>140</v>
      </c>
      <c r="AA38" s="1">
        <f t="shared" si="0"/>
        <v>2.3847821289587827</v>
      </c>
    </row>
    <row r="39" spans="1:27" x14ac:dyDescent="0.2">
      <c r="A39" s="1">
        <v>38</v>
      </c>
      <c r="B39" s="1">
        <v>1027.7</v>
      </c>
      <c r="C39" s="1">
        <v>1022.7</v>
      </c>
      <c r="D39" s="1">
        <v>190</v>
      </c>
      <c r="E39" s="1">
        <v>600</v>
      </c>
      <c r="F39" s="1">
        <v>600</v>
      </c>
      <c r="G39" s="1">
        <v>1.8</v>
      </c>
      <c r="H39" s="1">
        <v>0.01</v>
      </c>
      <c r="I39" s="1">
        <v>1042.7</v>
      </c>
      <c r="J39" s="1">
        <v>2E-3</v>
      </c>
      <c r="K39" s="1">
        <f t="shared" si="1"/>
        <v>3.6000000000000003E-3</v>
      </c>
      <c r="L39" s="1">
        <f t="shared" si="2"/>
        <v>1.2E-2</v>
      </c>
      <c r="M39" s="1">
        <v>0</v>
      </c>
      <c r="N39" s="1">
        <f>W36</f>
        <v>58.689162355106355</v>
      </c>
      <c r="O39" s="1">
        <f>X36</f>
        <v>59.076597734824333</v>
      </c>
      <c r="P39" s="1">
        <f t="shared" si="3"/>
        <v>43.689162355106419</v>
      </c>
      <c r="Q39" s="1">
        <f t="shared" si="12"/>
        <v>637.7230104669959</v>
      </c>
      <c r="R39" s="1">
        <v>0.08</v>
      </c>
      <c r="S39" s="1">
        <f t="shared" si="4"/>
        <v>0.71656050955414008</v>
      </c>
      <c r="T39" s="1">
        <f t="shared" si="5"/>
        <v>2.3885350318471334</v>
      </c>
      <c r="U39" s="1">
        <f t="shared" si="6"/>
        <v>2.6818608682186924</v>
      </c>
      <c r="V39" s="1">
        <f t="shared" si="7"/>
        <v>24.874933144596067</v>
      </c>
      <c r="W39" s="1">
        <f t="shared" si="8"/>
        <v>61.007301486887663</v>
      </c>
      <c r="X39" s="1">
        <f t="shared" si="9"/>
        <v>39.201664590228262</v>
      </c>
      <c r="Y39" s="1"/>
      <c r="Z39" s="1">
        <v>100</v>
      </c>
      <c r="AA39" s="1">
        <f t="shared" si="0"/>
        <v>2.318139131781308</v>
      </c>
    </row>
    <row r="40" spans="1:27" x14ac:dyDescent="0.2">
      <c r="A40" s="1">
        <v>39</v>
      </c>
      <c r="B40" s="1">
        <v>1025.07</v>
      </c>
      <c r="C40" s="1">
        <v>1019.52</v>
      </c>
      <c r="D40" s="1">
        <v>90</v>
      </c>
      <c r="E40" s="1">
        <v>0</v>
      </c>
      <c r="F40" s="1">
        <v>2015</v>
      </c>
      <c r="G40" s="1">
        <v>2.4</v>
      </c>
      <c r="H40" s="1">
        <v>0.02</v>
      </c>
      <c r="I40" s="1">
        <v>1044</v>
      </c>
      <c r="J40" s="1">
        <v>6.3E-3</v>
      </c>
      <c r="K40" s="1">
        <f t="shared" si="1"/>
        <v>1.512E-2</v>
      </c>
      <c r="L40" s="1">
        <f t="shared" si="2"/>
        <v>2.63E-2</v>
      </c>
      <c r="M40" s="1">
        <v>0</v>
      </c>
      <c r="N40" s="1">
        <f>W38</f>
        <v>61.073944484065137</v>
      </c>
      <c r="O40" s="1">
        <f>X38</f>
        <v>61.116732351395797</v>
      </c>
      <c r="P40" s="1">
        <f t="shared" si="3"/>
        <v>42.143944484065059</v>
      </c>
      <c r="Q40" s="1">
        <f t="shared" si="12"/>
        <v>20930.391210189802</v>
      </c>
      <c r="R40" s="1">
        <v>0.15</v>
      </c>
      <c r="S40" s="1">
        <f t="shared" si="4"/>
        <v>0.85605095541401266</v>
      </c>
      <c r="T40" s="1">
        <f t="shared" si="5"/>
        <v>1.4890304317055909</v>
      </c>
      <c r="U40" s="1">
        <f t="shared" si="6"/>
        <v>0.4540286706162861</v>
      </c>
      <c r="V40" s="1">
        <f t="shared" si="7"/>
        <v>1.264243121012355</v>
      </c>
      <c r="W40" s="1">
        <f t="shared" si="8"/>
        <v>66.16991581344881</v>
      </c>
      <c r="X40" s="1">
        <f t="shared" si="9"/>
        <v>65.402489230383395</v>
      </c>
      <c r="Y40" s="1"/>
      <c r="Z40" s="1">
        <v>140</v>
      </c>
      <c r="AA40" s="1">
        <f t="shared" si="0"/>
        <v>5.0959713293836728</v>
      </c>
    </row>
    <row r="41" spans="1:27" x14ac:dyDescent="0.2">
      <c r="A41" s="1">
        <v>40</v>
      </c>
      <c r="B41" s="1">
        <v>1025.07</v>
      </c>
      <c r="C41" s="1">
        <v>1020.26</v>
      </c>
      <c r="D41" s="1">
        <v>190</v>
      </c>
      <c r="E41" s="1">
        <v>286</v>
      </c>
      <c r="F41" s="1">
        <v>286</v>
      </c>
      <c r="G41" s="1">
        <v>1.8</v>
      </c>
      <c r="H41" s="1">
        <v>0.01</v>
      </c>
      <c r="I41" s="1">
        <v>1040.26</v>
      </c>
      <c r="J41" s="1">
        <v>8.9999999999999998E-4</v>
      </c>
      <c r="K41" s="1">
        <f t="shared" si="1"/>
        <v>1.6199999999999999E-3</v>
      </c>
      <c r="L41" s="1">
        <f t="shared" si="2"/>
        <v>1.09E-2</v>
      </c>
      <c r="M41" s="1">
        <v>0</v>
      </c>
      <c r="N41" s="1">
        <f>W38</f>
        <v>61.073944484065137</v>
      </c>
      <c r="O41" s="1">
        <f>X38</f>
        <v>61.116732351395797</v>
      </c>
      <c r="P41" s="1">
        <f t="shared" si="3"/>
        <v>45.883944484065069</v>
      </c>
      <c r="Q41" s="1">
        <f t="shared" si="12"/>
        <v>7192.4699492771442</v>
      </c>
      <c r="R41" s="1">
        <v>0.06</v>
      </c>
      <c r="S41" s="1">
        <f t="shared" si="4"/>
        <v>0.57324840764331209</v>
      </c>
      <c r="T41" s="1">
        <f t="shared" si="5"/>
        <v>3.8570417551309273</v>
      </c>
      <c r="U41" s="1">
        <f t="shared" si="6"/>
        <v>2.4850265962830824</v>
      </c>
      <c r="V41" s="1">
        <f t="shared" si="7"/>
        <v>84.521517439728029</v>
      </c>
      <c r="W41" s="1">
        <f t="shared" si="8"/>
        <v>63.398917887781998</v>
      </c>
      <c r="X41" s="1">
        <f t="shared" si="9"/>
        <v>-18.594785088332287</v>
      </c>
      <c r="Y41" s="1"/>
      <c r="Z41" s="1">
        <v>100</v>
      </c>
      <c r="AA41" s="1">
        <f t="shared" si="0"/>
        <v>2.3249734037168608</v>
      </c>
    </row>
    <row r="42" spans="1:27" x14ac:dyDescent="0.2">
      <c r="A42" s="1">
        <v>41</v>
      </c>
      <c r="B42" s="1">
        <v>1019.52</v>
      </c>
      <c r="C42" s="1">
        <v>1016.02</v>
      </c>
      <c r="D42" s="1">
        <v>82</v>
      </c>
      <c r="E42" s="1">
        <v>0</v>
      </c>
      <c r="F42" s="1">
        <v>786</v>
      </c>
      <c r="G42" s="1">
        <v>2.4</v>
      </c>
      <c r="H42" s="1">
        <v>0.02</v>
      </c>
      <c r="I42" s="1">
        <v>1041</v>
      </c>
      <c r="J42" s="1">
        <v>2.5000000000000001E-3</v>
      </c>
      <c r="K42" s="1">
        <f t="shared" si="1"/>
        <v>6.0000000000000001E-3</v>
      </c>
      <c r="L42" s="1">
        <f t="shared" si="2"/>
        <v>2.2499999999999999E-2</v>
      </c>
      <c r="M42" s="1">
        <v>0</v>
      </c>
      <c r="N42" s="1">
        <f>W40</f>
        <v>66.16991581344881</v>
      </c>
      <c r="O42" s="1">
        <f>X40</f>
        <v>65.402489230383395</v>
      </c>
      <c r="P42" s="1">
        <f t="shared" si="3"/>
        <v>44.689915813448806</v>
      </c>
      <c r="Q42" s="1">
        <f t="shared" si="12"/>
        <v>59832.402740833124</v>
      </c>
      <c r="R42" s="1">
        <v>0.1</v>
      </c>
      <c r="S42" s="1">
        <f t="shared" si="4"/>
        <v>0.76433121019108274</v>
      </c>
      <c r="T42" s="1">
        <f t="shared" si="5"/>
        <v>2.8662420382165599</v>
      </c>
      <c r="U42" s="1">
        <f t="shared" si="6"/>
        <v>0.53904876115781819</v>
      </c>
      <c r="V42" s="1">
        <f t="shared" si="7"/>
        <v>6.217072008727075</v>
      </c>
      <c r="W42" s="1">
        <f t="shared" si="8"/>
        <v>69.130867052290995</v>
      </c>
      <c r="X42" s="1">
        <f t="shared" si="9"/>
        <v>62.685417221656323</v>
      </c>
      <c r="Y42" s="1"/>
      <c r="Z42" s="1">
        <v>140</v>
      </c>
      <c r="AA42" s="1">
        <f t="shared" si="0"/>
        <v>2.9609512388421848</v>
      </c>
    </row>
    <row r="43" spans="1:27" x14ac:dyDescent="0.2">
      <c r="A43" s="1">
        <v>42</v>
      </c>
      <c r="B43" s="1">
        <v>1019.52</v>
      </c>
      <c r="C43" s="1">
        <v>1015.38</v>
      </c>
      <c r="D43" s="1">
        <v>190</v>
      </c>
      <c r="E43" s="1">
        <v>1229</v>
      </c>
      <c r="F43" s="1">
        <v>1229</v>
      </c>
      <c r="G43" s="1">
        <v>1.8</v>
      </c>
      <c r="H43" s="1">
        <v>0.01</v>
      </c>
      <c r="I43" s="1">
        <v>1035.3800000000001</v>
      </c>
      <c r="J43" s="1">
        <v>4.0000000000000001E-3</v>
      </c>
      <c r="K43" s="1">
        <f t="shared" si="1"/>
        <v>7.2000000000000007E-3</v>
      </c>
      <c r="L43" s="1">
        <f t="shared" si="2"/>
        <v>1.4E-2</v>
      </c>
      <c r="M43" s="1">
        <v>0</v>
      </c>
      <c r="N43" s="1">
        <f>W40</f>
        <v>66.16991581344881</v>
      </c>
      <c r="O43" s="1">
        <f>X40</f>
        <v>65.402489230383395</v>
      </c>
      <c r="P43" s="1">
        <f t="shared" si="3"/>
        <v>50.309915813448697</v>
      </c>
      <c r="Q43" s="1">
        <f t="shared" si="12"/>
        <v>1.8412215425317033</v>
      </c>
      <c r="R43" s="1">
        <v>0.1</v>
      </c>
      <c r="S43" s="1">
        <f t="shared" si="4"/>
        <v>0.91719745222929927</v>
      </c>
      <c r="T43" s="1">
        <f t="shared" si="5"/>
        <v>1.7834394904458597</v>
      </c>
      <c r="U43" s="1">
        <f t="shared" si="6"/>
        <v>3.2612941545274405</v>
      </c>
      <c r="V43" s="1">
        <f t="shared" si="7"/>
        <v>11.159936401725831</v>
      </c>
      <c r="W43" s="1">
        <f t="shared" si="8"/>
        <v>67.048621658921363</v>
      </c>
      <c r="X43" s="1">
        <f t="shared" si="9"/>
        <v>58.382552828657552</v>
      </c>
      <c r="Y43" s="1"/>
      <c r="Z43" s="1">
        <v>100</v>
      </c>
      <c r="AA43" s="1">
        <f t="shared" si="0"/>
        <v>0.87870584547255248</v>
      </c>
    </row>
    <row r="44" spans="1:27" x14ac:dyDescent="0.2">
      <c r="A44" s="1">
        <v>43</v>
      </c>
      <c r="B44" s="1">
        <v>1016.02</v>
      </c>
      <c r="C44" s="1">
        <v>1014.7</v>
      </c>
      <c r="D44" s="1">
        <v>60</v>
      </c>
      <c r="E44" s="1">
        <v>168</v>
      </c>
      <c r="F44" s="1">
        <v>786</v>
      </c>
      <c r="G44" s="1">
        <v>2.4</v>
      </c>
      <c r="H44" s="1">
        <v>0.02</v>
      </c>
      <c r="I44" s="1">
        <v>1039</v>
      </c>
      <c r="J44" s="1">
        <v>2.5000000000000001E-3</v>
      </c>
      <c r="K44" s="1">
        <f t="shared" si="1"/>
        <v>6.0000000000000001E-3</v>
      </c>
      <c r="L44" s="1">
        <f t="shared" si="2"/>
        <v>2.2499999999999999E-2</v>
      </c>
      <c r="M44" s="1">
        <v>0</v>
      </c>
      <c r="N44" s="1">
        <f>W42</f>
        <v>69.130867052290995</v>
      </c>
      <c r="O44" s="1">
        <f>X42</f>
        <v>62.685417221656323</v>
      </c>
      <c r="P44" s="1">
        <f t="shared" si="3"/>
        <v>46.150867052291005</v>
      </c>
      <c r="Q44" s="1">
        <f t="shared" si="12"/>
        <v>136.46631424368161</v>
      </c>
      <c r="R44" s="1">
        <v>0.1</v>
      </c>
      <c r="S44" s="1">
        <f t="shared" si="4"/>
        <v>0.76433121019108274</v>
      </c>
      <c r="T44" s="1">
        <f t="shared" si="5"/>
        <v>2.8662420382165599</v>
      </c>
      <c r="U44" s="1">
        <f t="shared" si="6"/>
        <v>0.73502534785392393</v>
      </c>
      <c r="V44" s="1">
        <f t="shared" si="7"/>
        <v>8.4773509283877786</v>
      </c>
      <c r="W44" s="1">
        <f t="shared" si="8"/>
        <v>69.715841704437011</v>
      </c>
      <c r="X44" s="1">
        <f t="shared" si="9"/>
        <v>55.528066293268481</v>
      </c>
      <c r="Y44" s="1"/>
      <c r="Z44" s="1">
        <v>100</v>
      </c>
      <c r="AA44" s="1">
        <f t="shared" si="0"/>
        <v>0.58497465214601618</v>
      </c>
    </row>
    <row r="45" spans="1:27" x14ac:dyDescent="0.2">
      <c r="A45" s="1">
        <v>44</v>
      </c>
      <c r="B45" s="1">
        <v>1014.7</v>
      </c>
      <c r="C45" s="1">
        <v>1011.57</v>
      </c>
      <c r="D45" s="1">
        <v>130</v>
      </c>
      <c r="E45" s="1">
        <v>392</v>
      </c>
      <c r="F45" s="1">
        <v>392</v>
      </c>
      <c r="G45" s="1">
        <v>1.8</v>
      </c>
      <c r="H45" s="1">
        <v>0.01</v>
      </c>
      <c r="I45" s="1">
        <v>1031.57</v>
      </c>
      <c r="J45" s="1">
        <v>1.2999999999999999E-3</v>
      </c>
      <c r="K45" s="1">
        <f t="shared" si="1"/>
        <v>2.3400000000000001E-3</v>
      </c>
      <c r="L45" s="1">
        <f t="shared" si="2"/>
        <v>1.1300000000000001E-2</v>
      </c>
      <c r="M45" s="1">
        <v>0</v>
      </c>
      <c r="N45" s="1">
        <f t="shared" si="10"/>
        <v>69.715841704437011</v>
      </c>
      <c r="O45" s="1">
        <f t="shared" si="11"/>
        <v>55.528066293268481</v>
      </c>
      <c r="P45" s="1">
        <f t="shared" si="3"/>
        <v>52.845841704437134</v>
      </c>
      <c r="Q45" s="1">
        <f t="shared" si="12"/>
        <v>9917.9731066775767</v>
      </c>
      <c r="R45" s="1">
        <v>0.08</v>
      </c>
      <c r="S45" s="1">
        <f t="shared" si="4"/>
        <v>0.46576433121019101</v>
      </c>
      <c r="T45" s="1">
        <f t="shared" si="5"/>
        <v>2.2492038216560508</v>
      </c>
      <c r="U45" s="1">
        <f t="shared" si="6"/>
        <v>0.82701941394216238</v>
      </c>
      <c r="V45" s="1">
        <f t="shared" si="7"/>
        <v>15.228652924128976</v>
      </c>
      <c r="W45" s="1">
        <f t="shared" si="8"/>
        <v>72.018822290494839</v>
      </c>
      <c r="X45" s="1">
        <f t="shared" si="9"/>
        <v>43.429413369139496</v>
      </c>
      <c r="Y45" s="1"/>
      <c r="Z45" s="1">
        <v>100</v>
      </c>
      <c r="AA45" s="1">
        <f t="shared" si="0"/>
        <v>2.3029805860578278</v>
      </c>
    </row>
    <row r="46" spans="1:27" x14ac:dyDescent="0.2">
      <c r="A46" s="1">
        <v>45</v>
      </c>
      <c r="B46" s="1">
        <v>1014.7</v>
      </c>
      <c r="C46" s="1">
        <v>1011.17</v>
      </c>
      <c r="D46" s="1">
        <v>80</v>
      </c>
      <c r="E46" s="1">
        <v>0</v>
      </c>
      <c r="F46" s="1">
        <v>394</v>
      </c>
      <c r="G46" s="1">
        <v>2.4</v>
      </c>
      <c r="H46" s="1">
        <v>0.02</v>
      </c>
      <c r="I46" s="1">
        <v>1036</v>
      </c>
      <c r="J46" s="1">
        <v>1.2999999999999999E-3</v>
      </c>
      <c r="K46" s="1">
        <f t="shared" si="1"/>
        <v>3.1199999999999999E-3</v>
      </c>
      <c r="L46" s="1">
        <f t="shared" si="2"/>
        <v>2.1299999999999999E-2</v>
      </c>
      <c r="M46" s="1">
        <v>0</v>
      </c>
      <c r="N46" s="1">
        <f>W44</f>
        <v>69.715841704437011</v>
      </c>
      <c r="O46" s="1">
        <f>X44</f>
        <v>55.528066293268481</v>
      </c>
      <c r="P46" s="1">
        <f t="shared" si="3"/>
        <v>48.415841704437071</v>
      </c>
      <c r="Q46" s="1">
        <f t="shared" si="12"/>
        <v>542187.25886444538</v>
      </c>
      <c r="R46" s="1">
        <v>0.08</v>
      </c>
      <c r="S46" s="1">
        <f t="shared" si="4"/>
        <v>0.62101910828025464</v>
      </c>
      <c r="T46" s="1">
        <f t="shared" si="5"/>
        <v>4.239649681528662</v>
      </c>
      <c r="U46" s="1">
        <f t="shared" si="6"/>
        <v>0.4650098324393574</v>
      </c>
      <c r="V46" s="1">
        <f t="shared" si="7"/>
        <v>16.247195391151859</v>
      </c>
      <c r="W46" s="1">
        <f t="shared" si="8"/>
        <v>72.780831871997734</v>
      </c>
      <c r="X46" s="1">
        <f t="shared" si="9"/>
        <v>42.810870902116704</v>
      </c>
      <c r="Y46" s="1"/>
      <c r="Z46" s="1">
        <v>140</v>
      </c>
      <c r="AA46" s="1">
        <f t="shared" si="0"/>
        <v>3.0649901675607225</v>
      </c>
    </row>
    <row r="47" spans="1:27" x14ac:dyDescent="0.2">
      <c r="A47" s="1">
        <v>46</v>
      </c>
      <c r="B47" s="1">
        <v>1011.17</v>
      </c>
      <c r="C47" s="1">
        <v>1013.4</v>
      </c>
      <c r="D47" s="1">
        <v>110</v>
      </c>
      <c r="E47" s="1">
        <v>197</v>
      </c>
      <c r="F47" s="1">
        <v>197</v>
      </c>
      <c r="G47" s="1">
        <v>1.8</v>
      </c>
      <c r="H47" s="1">
        <v>0.01</v>
      </c>
      <c r="I47" s="1">
        <v>1033.4000000000001</v>
      </c>
      <c r="J47" s="1">
        <v>5.9999999999999995E-4</v>
      </c>
      <c r="K47" s="1">
        <f t="shared" si="1"/>
        <v>1.08E-3</v>
      </c>
      <c r="L47" s="1">
        <f t="shared" si="2"/>
        <v>1.06E-2</v>
      </c>
      <c r="M47" s="1">
        <v>0</v>
      </c>
      <c r="N47" s="1">
        <f t="shared" si="10"/>
        <v>72.780831871997734</v>
      </c>
      <c r="O47" s="1">
        <f t="shared" si="11"/>
        <v>42.810870902116704</v>
      </c>
      <c r="P47" s="1">
        <f t="shared" si="3"/>
        <v>50.550831871997616</v>
      </c>
      <c r="Q47" s="1">
        <f t="shared" si="12"/>
        <v>483293.03948665841</v>
      </c>
      <c r="R47" s="1">
        <v>0.06</v>
      </c>
      <c r="S47" s="1">
        <f t="shared" si="4"/>
        <v>0.38216560509554143</v>
      </c>
      <c r="T47" s="1">
        <f t="shared" si="5"/>
        <v>3.750884642604388</v>
      </c>
      <c r="U47" s="1">
        <f t="shared" si="6"/>
        <v>0.67951851747240055</v>
      </c>
      <c r="V47" s="1">
        <f t="shared" si="7"/>
        <v>46.471126387079579</v>
      </c>
      <c r="W47" s="1">
        <f t="shared" si="8"/>
        <v>69.871313354525313</v>
      </c>
      <c r="X47" s="1">
        <f t="shared" si="9"/>
        <v>-5.8902554849628928</v>
      </c>
      <c r="Y47" s="1"/>
      <c r="Z47" s="1">
        <v>100</v>
      </c>
      <c r="AA47" s="1">
        <f t="shared" si="0"/>
        <v>2.9095185174724207</v>
      </c>
    </row>
    <row r="48" spans="1:27" x14ac:dyDescent="0.2">
      <c r="A48" s="1">
        <v>47</v>
      </c>
      <c r="B48" s="1">
        <v>1011.17</v>
      </c>
      <c r="C48" s="1">
        <v>1008.5</v>
      </c>
      <c r="D48" s="1">
        <v>100</v>
      </c>
      <c r="E48" s="1">
        <v>197</v>
      </c>
      <c r="F48" s="1">
        <v>197</v>
      </c>
      <c r="G48" s="1">
        <v>1.8</v>
      </c>
      <c r="H48" s="1">
        <v>0.01</v>
      </c>
      <c r="I48" s="1">
        <v>1028.5</v>
      </c>
      <c r="J48" s="1">
        <v>5.9999999999999995E-4</v>
      </c>
      <c r="K48" s="1">
        <f t="shared" si="1"/>
        <v>1.08E-3</v>
      </c>
      <c r="L48" s="1">
        <f t="shared" si="2"/>
        <v>1.06E-2</v>
      </c>
      <c r="M48" s="1">
        <v>0</v>
      </c>
      <c r="N48" s="1">
        <f>W46</f>
        <v>72.780831871997734</v>
      </c>
      <c r="O48" s="1">
        <f>X46</f>
        <v>42.810870902116704</v>
      </c>
      <c r="P48" s="1">
        <f t="shared" si="3"/>
        <v>55.450831871997707</v>
      </c>
      <c r="Q48" s="1">
        <f t="shared" si="12"/>
        <v>181029.11372904942</v>
      </c>
      <c r="R48" s="1">
        <v>0.06</v>
      </c>
      <c r="S48" s="1">
        <f t="shared" si="4"/>
        <v>0.38216560509554143</v>
      </c>
      <c r="T48" s="1">
        <f t="shared" si="5"/>
        <v>3.750884642604388</v>
      </c>
      <c r="U48" s="1">
        <f t="shared" si="6"/>
        <v>0.61774410679309144</v>
      </c>
      <c r="V48" s="1">
        <f t="shared" si="7"/>
        <v>42.246478533708711</v>
      </c>
      <c r="W48" s="1">
        <f t="shared" si="8"/>
        <v>74.833087765204596</v>
      </c>
      <c r="X48" s="1">
        <f t="shared" si="9"/>
        <v>3.2343923684079527</v>
      </c>
      <c r="Y48" s="1"/>
      <c r="Z48" s="1">
        <v>100</v>
      </c>
      <c r="AA48" s="1">
        <f t="shared" si="0"/>
        <v>2.052255893206862</v>
      </c>
    </row>
    <row r="49" spans="1:27" x14ac:dyDescent="0.2">
      <c r="A49" s="1">
        <v>48</v>
      </c>
      <c r="B49" s="1">
        <v>1052</v>
      </c>
      <c r="C49" s="1">
        <v>1050.5</v>
      </c>
      <c r="D49" s="1">
        <v>66</v>
      </c>
      <c r="E49" s="1">
        <v>0</v>
      </c>
      <c r="F49" s="1">
        <v>10941</v>
      </c>
      <c r="G49" s="1">
        <v>2.4</v>
      </c>
      <c r="H49" s="1">
        <v>0.02</v>
      </c>
      <c r="I49" s="1">
        <v>1068</v>
      </c>
      <c r="J49" s="1">
        <v>3.5000000000000003E-2</v>
      </c>
      <c r="K49" s="1">
        <f t="shared" si="1"/>
        <v>8.4400000000000003E-2</v>
      </c>
      <c r="L49" s="1">
        <f t="shared" si="2"/>
        <v>5.5000000000000007E-2</v>
      </c>
      <c r="M49" s="1">
        <v>4.0000000000000002E-4</v>
      </c>
      <c r="N49" s="1">
        <f>W27</f>
        <v>37.075465471938607</v>
      </c>
      <c r="O49" s="1">
        <f>X27</f>
        <v>37.735344993629631</v>
      </c>
      <c r="P49" s="1">
        <f t="shared" si="3"/>
        <v>21.075465471938514</v>
      </c>
      <c r="Q49" s="1">
        <f t="shared" si="12"/>
        <v>1.5787636584415059</v>
      </c>
      <c r="R49" s="1">
        <v>0.3</v>
      </c>
      <c r="S49" s="1">
        <f t="shared" si="4"/>
        <v>1.1946213729653219</v>
      </c>
      <c r="T49" s="1">
        <f t="shared" si="5"/>
        <v>0.77848549186128813</v>
      </c>
      <c r="U49" s="1">
        <f t="shared" si="6"/>
        <v>0.27411407630604401</v>
      </c>
      <c r="V49" s="1">
        <f t="shared" si="7"/>
        <v>0.12412772258493832</v>
      </c>
      <c r="W49" s="1">
        <f t="shared" si="8"/>
        <v>38.301351395632565</v>
      </c>
      <c r="X49" s="1">
        <f t="shared" si="9"/>
        <v>39.111217271044694</v>
      </c>
      <c r="Y49" s="1"/>
      <c r="Z49" s="1">
        <v>140</v>
      </c>
      <c r="AA49" s="1">
        <f t="shared" si="0"/>
        <v>1.2258859236939585</v>
      </c>
    </row>
    <row r="50" spans="1:27" x14ac:dyDescent="0.2">
      <c r="A50" s="1">
        <v>49</v>
      </c>
      <c r="B50" s="1">
        <v>1050.5</v>
      </c>
      <c r="C50" s="1">
        <v>1034</v>
      </c>
      <c r="D50" s="1">
        <v>362</v>
      </c>
      <c r="E50" s="1">
        <v>656</v>
      </c>
      <c r="F50" s="1">
        <v>656</v>
      </c>
      <c r="G50" s="1">
        <v>1.8</v>
      </c>
      <c r="H50" s="1">
        <v>0.01</v>
      </c>
      <c r="I50" s="1">
        <v>1054</v>
      </c>
      <c r="J50" s="1">
        <v>2E-3</v>
      </c>
      <c r="K50" s="1">
        <f t="shared" si="1"/>
        <v>3.6000000000000003E-3</v>
      </c>
      <c r="L50" s="1">
        <f t="shared" si="2"/>
        <v>1.2E-2</v>
      </c>
      <c r="M50" s="1">
        <v>0</v>
      </c>
      <c r="N50" s="1">
        <f t="shared" si="10"/>
        <v>38.301351395632565</v>
      </c>
      <c r="O50" s="1">
        <f t="shared" si="11"/>
        <v>39.111217271044694</v>
      </c>
      <c r="P50" s="1">
        <f t="shared" si="3"/>
        <v>34.801351395632537</v>
      </c>
      <c r="Q50" s="1">
        <f t="shared" si="12"/>
        <v>24941.056756281421</v>
      </c>
      <c r="R50" s="1">
        <v>0.08</v>
      </c>
      <c r="S50" s="1">
        <f t="shared" si="4"/>
        <v>0.71656050955414008</v>
      </c>
      <c r="T50" s="1">
        <f t="shared" si="5"/>
        <v>2.3885350318471334</v>
      </c>
      <c r="U50" s="1">
        <f t="shared" si="6"/>
        <v>5.1096507068166668</v>
      </c>
      <c r="V50" s="1">
        <f t="shared" si="7"/>
        <v>47.393293675493553</v>
      </c>
      <c r="W50" s="1">
        <f t="shared" si="8"/>
        <v>49.691700688815899</v>
      </c>
      <c r="X50" s="1">
        <f t="shared" si="9"/>
        <v>8.2179235955511416</v>
      </c>
      <c r="Y50" s="1"/>
      <c r="Z50" s="1">
        <v>100</v>
      </c>
      <c r="AA50" s="1">
        <f t="shared" si="0"/>
        <v>11.390349293183334</v>
      </c>
    </row>
    <row r="51" spans="1:27" x14ac:dyDescent="0.2">
      <c r="A51" s="1" t="s">
        <v>26</v>
      </c>
      <c r="B51" s="1">
        <v>1050.5</v>
      </c>
      <c r="C51" s="1">
        <v>1049.5</v>
      </c>
      <c r="D51" s="1">
        <v>66</v>
      </c>
      <c r="E51" s="1">
        <v>0</v>
      </c>
      <c r="F51" s="1">
        <v>10285</v>
      </c>
      <c r="G51" s="1">
        <v>2.4</v>
      </c>
      <c r="H51" s="1">
        <v>0.02</v>
      </c>
      <c r="I51" s="1">
        <v>1066</v>
      </c>
      <c r="J51" s="1">
        <v>3.2000000000000001E-2</v>
      </c>
      <c r="K51" s="1">
        <f t="shared" si="1"/>
        <v>7.7199999999999991E-2</v>
      </c>
      <c r="L51" s="1">
        <f t="shared" si="2"/>
        <v>5.2000000000000005E-2</v>
      </c>
      <c r="M51" s="1">
        <v>4.0000000000000002E-4</v>
      </c>
      <c r="N51" s="1">
        <f>W49</f>
        <v>38.301351395632565</v>
      </c>
      <c r="O51" s="1">
        <f>X49</f>
        <v>39.111217271044694</v>
      </c>
      <c r="P51" s="1">
        <f t="shared" si="3"/>
        <v>22.801351395632537</v>
      </c>
      <c r="Q51" s="1">
        <f t="shared" si="12"/>
        <v>0.3380316428646471</v>
      </c>
      <c r="R51" s="1">
        <v>0.3</v>
      </c>
      <c r="S51" s="1">
        <f t="shared" si="4"/>
        <v>1.0927105449398442</v>
      </c>
      <c r="T51" s="1">
        <f t="shared" si="5"/>
        <v>0.73602264685067231</v>
      </c>
      <c r="U51" s="1">
        <f t="shared" si="6"/>
        <v>0.2324287343626564</v>
      </c>
      <c r="V51" s="1">
        <f t="shared" si="7"/>
        <v>0.11189327811393911</v>
      </c>
      <c r="W51" s="1">
        <f t="shared" si="8"/>
        <v>39.068922661269909</v>
      </c>
      <c r="X51" s="1">
        <f t="shared" si="9"/>
        <v>39.999323992930755</v>
      </c>
      <c r="Y51" s="1"/>
      <c r="Z51" s="1">
        <v>140</v>
      </c>
      <c r="AA51" s="1">
        <f t="shared" si="0"/>
        <v>0.76757126563734346</v>
      </c>
    </row>
    <row r="52" spans="1:27" x14ac:dyDescent="0.2">
      <c r="A52" s="1">
        <v>51</v>
      </c>
      <c r="B52" s="1">
        <v>1049.5</v>
      </c>
      <c r="C52" s="1">
        <v>1049.3399999999999</v>
      </c>
      <c r="D52" s="1">
        <v>66</v>
      </c>
      <c r="E52" s="1">
        <v>0</v>
      </c>
      <c r="F52" s="1">
        <v>9721</v>
      </c>
      <c r="G52" s="1">
        <v>2.4</v>
      </c>
      <c r="H52" s="1">
        <v>0.02</v>
      </c>
      <c r="I52" s="1">
        <v>1064</v>
      </c>
      <c r="J52" s="1">
        <v>0.03</v>
      </c>
      <c r="K52" s="1">
        <f t="shared" si="1"/>
        <v>7.2399999999999992E-2</v>
      </c>
      <c r="L52" s="1">
        <f t="shared" si="2"/>
        <v>0.05</v>
      </c>
      <c r="M52" s="1">
        <v>4.0000000000000002E-4</v>
      </c>
      <c r="N52" s="1">
        <f t="shared" si="10"/>
        <v>39.068922661269909</v>
      </c>
      <c r="O52" s="1">
        <f t="shared" si="11"/>
        <v>39.999323992930755</v>
      </c>
      <c r="P52" s="1">
        <f t="shared" si="3"/>
        <v>24.56892266126988</v>
      </c>
      <c r="Q52" s="1">
        <f t="shared" si="12"/>
        <v>7.9012566564491582E-6</v>
      </c>
      <c r="R52" s="1">
        <v>0.3</v>
      </c>
      <c r="S52" s="1">
        <f t="shared" si="4"/>
        <v>1.0247699929228591</v>
      </c>
      <c r="T52" s="1">
        <f t="shared" si="5"/>
        <v>0.70771408351026188</v>
      </c>
      <c r="U52" s="1">
        <f t="shared" si="6"/>
        <v>0.20640212261425994</v>
      </c>
      <c r="V52" s="1">
        <f t="shared" si="7"/>
        <v>0.10406203624973447</v>
      </c>
      <c r="W52" s="1">
        <f t="shared" si="8"/>
        <v>39.022520538655733</v>
      </c>
      <c r="X52" s="1">
        <f t="shared" si="9"/>
        <v>40.0552619566811</v>
      </c>
      <c r="Y52" s="1"/>
      <c r="Z52" s="1">
        <v>140</v>
      </c>
      <c r="AA52" s="1">
        <f t="shared" si="0"/>
        <v>4.6402122614175312E-2</v>
      </c>
    </row>
    <row r="53" spans="1:27" x14ac:dyDescent="0.2">
      <c r="A53" s="1">
        <v>52</v>
      </c>
      <c r="B53" s="1">
        <v>1049.5</v>
      </c>
      <c r="C53" s="1">
        <v>1035.27</v>
      </c>
      <c r="D53" s="1">
        <v>322</v>
      </c>
      <c r="E53" s="1">
        <v>564</v>
      </c>
      <c r="F53" s="1">
        <v>564</v>
      </c>
      <c r="G53" s="1">
        <v>1.8</v>
      </c>
      <c r="H53" s="1">
        <v>0.01</v>
      </c>
      <c r="I53" s="1">
        <v>1055.27</v>
      </c>
      <c r="J53" s="1">
        <v>1.1999999999999999E-3</v>
      </c>
      <c r="K53" s="1">
        <f t="shared" si="1"/>
        <v>2.16E-3</v>
      </c>
      <c r="L53" s="1">
        <f t="shared" si="2"/>
        <v>1.12E-2</v>
      </c>
      <c r="M53" s="1">
        <v>0</v>
      </c>
      <c r="N53" s="1">
        <f>W51</f>
        <v>39.068922661269909</v>
      </c>
      <c r="O53" s="1">
        <f>X51</f>
        <v>39.999323992930755</v>
      </c>
      <c r="P53" s="1">
        <f t="shared" si="3"/>
        <v>33.298922661269899</v>
      </c>
      <c r="Q53" s="1">
        <f t="shared" si="12"/>
        <v>28812.046124309967</v>
      </c>
      <c r="R53" s="1">
        <v>0.06</v>
      </c>
      <c r="S53" s="1">
        <f t="shared" si="4"/>
        <v>0.76433121019108285</v>
      </c>
      <c r="T53" s="1">
        <f t="shared" si="5"/>
        <v>3.9631988676574665</v>
      </c>
      <c r="U53" s="1">
        <f t="shared" si="6"/>
        <v>7.1708390468483589</v>
      </c>
      <c r="V53" s="1">
        <f t="shared" si="7"/>
        <v>150.62042786483002</v>
      </c>
      <c r="W53" s="1">
        <f t="shared" si="8"/>
        <v>46.12808361442157</v>
      </c>
      <c r="X53" s="1">
        <f t="shared" si="9"/>
        <v>-96.391103871899247</v>
      </c>
      <c r="Y53" s="1"/>
      <c r="Z53" s="1">
        <v>100</v>
      </c>
      <c r="AA53" s="1">
        <f t="shared" si="0"/>
        <v>7.059160953151661</v>
      </c>
    </row>
    <row r="54" spans="1:27" x14ac:dyDescent="0.2">
      <c r="A54" s="1">
        <v>53</v>
      </c>
      <c r="B54" s="1">
        <v>1049.3399999999999</v>
      </c>
      <c r="C54" s="1">
        <v>1047</v>
      </c>
      <c r="D54" s="1">
        <v>222</v>
      </c>
      <c r="E54" s="1">
        <v>832</v>
      </c>
      <c r="F54" s="1">
        <v>7989</v>
      </c>
      <c r="G54" s="1">
        <v>2.4</v>
      </c>
      <c r="H54" s="1">
        <v>0.02</v>
      </c>
      <c r="I54" s="1">
        <v>1050</v>
      </c>
      <c r="J54" s="1">
        <v>2.5000000000000001E-2</v>
      </c>
      <c r="K54" s="1">
        <f t="shared" si="1"/>
        <v>6.0399999999999995E-2</v>
      </c>
      <c r="L54" s="1">
        <f t="shared" si="2"/>
        <v>4.4999999999999998E-2</v>
      </c>
      <c r="M54" s="1">
        <v>4.0000000000000002E-4</v>
      </c>
      <c r="N54" s="1">
        <f>W52</f>
        <v>39.022520538655733</v>
      </c>
      <c r="O54" s="1">
        <f>X52</f>
        <v>40.0552619566811</v>
      </c>
      <c r="P54" s="1">
        <f t="shared" si="3"/>
        <v>38.362520538655644</v>
      </c>
      <c r="Q54" s="1">
        <f t="shared" si="12"/>
        <v>2.5141279358458432E-2</v>
      </c>
      <c r="R54" s="1">
        <v>0.3</v>
      </c>
      <c r="S54" s="1">
        <f t="shared" si="4"/>
        <v>0.85491861288039617</v>
      </c>
      <c r="T54" s="1">
        <f t="shared" si="5"/>
        <v>0.63694267515923564</v>
      </c>
      <c r="U54" s="1">
        <f t="shared" si="6"/>
        <v>0.92525630479804477</v>
      </c>
      <c r="V54" s="1">
        <f t="shared" si="7"/>
        <v>0.53676830916342444</v>
      </c>
      <c r="W54" s="1">
        <f t="shared" si="8"/>
        <v>40.437264233857604</v>
      </c>
      <c r="X54" s="1">
        <f t="shared" si="9"/>
        <v>41.858493647517591</v>
      </c>
      <c r="Y54" s="1"/>
      <c r="Z54" s="1">
        <v>100</v>
      </c>
      <c r="AA54" s="1">
        <f t="shared" si="0"/>
        <v>1.4147436952018708</v>
      </c>
    </row>
    <row r="55" spans="1:27" x14ac:dyDescent="0.2">
      <c r="A55" s="1">
        <v>54</v>
      </c>
      <c r="B55" s="1">
        <v>1049.3399999999999</v>
      </c>
      <c r="C55" s="1">
        <v>1035.92</v>
      </c>
      <c r="D55" s="1">
        <v>288</v>
      </c>
      <c r="E55" s="1">
        <v>521</v>
      </c>
      <c r="F55" s="1">
        <v>1732</v>
      </c>
      <c r="G55" s="1">
        <v>2.4</v>
      </c>
      <c r="H55" s="1">
        <v>0.02</v>
      </c>
      <c r="I55" s="1">
        <v>1056</v>
      </c>
      <c r="J55" s="1">
        <v>5.4000000000000003E-3</v>
      </c>
      <c r="K55" s="1">
        <f t="shared" si="1"/>
        <v>1.2960000000000001E-2</v>
      </c>
      <c r="L55" s="1">
        <f t="shared" si="2"/>
        <v>2.5399999999999999E-2</v>
      </c>
      <c r="M55" s="1">
        <v>0</v>
      </c>
      <c r="N55" s="1">
        <f>W52</f>
        <v>39.022520538655733</v>
      </c>
      <c r="O55" s="1">
        <f>X52</f>
        <v>40.0552619566811</v>
      </c>
      <c r="P55" s="1">
        <f t="shared" si="3"/>
        <v>32.362520538655644</v>
      </c>
      <c r="Q55" s="1">
        <f t="shared" si="12"/>
        <v>1392.4420806342789</v>
      </c>
      <c r="R55" s="1">
        <v>0.13</v>
      </c>
      <c r="S55" s="1">
        <f t="shared" si="4"/>
        <v>0.97689669468209395</v>
      </c>
      <c r="T55" s="1">
        <f t="shared" si="5"/>
        <v>1.9145969170466961</v>
      </c>
      <c r="U55" s="1">
        <f t="shared" si="6"/>
        <v>4.0867574928907402</v>
      </c>
      <c r="V55" s="1">
        <f t="shared" si="7"/>
        <v>14.19064025547671</v>
      </c>
      <c r="W55" s="1">
        <f t="shared" si="8"/>
        <v>48.355763045764839</v>
      </c>
      <c r="X55" s="1">
        <f t="shared" si="9"/>
        <v>39.284621701204237</v>
      </c>
      <c r="Y55" s="1"/>
      <c r="Z55" s="1">
        <v>100</v>
      </c>
      <c r="AA55" s="1">
        <f t="shared" si="0"/>
        <v>9.3332425071091052</v>
      </c>
    </row>
    <row r="56" spans="1:27" x14ac:dyDescent="0.2">
      <c r="A56" s="1">
        <v>55</v>
      </c>
      <c r="B56" s="1">
        <v>1035.92</v>
      </c>
      <c r="C56" s="1">
        <v>1031.1400000000001</v>
      </c>
      <c r="D56" s="1">
        <v>92</v>
      </c>
      <c r="E56" s="1">
        <v>0</v>
      </c>
      <c r="F56" s="1">
        <v>1291</v>
      </c>
      <c r="G56" s="1">
        <v>2.4</v>
      </c>
      <c r="H56" s="1">
        <v>0.02</v>
      </c>
      <c r="I56" s="1">
        <v>1052</v>
      </c>
      <c r="J56" s="1">
        <v>4.0000000000000001E-3</v>
      </c>
      <c r="K56" s="1">
        <f t="shared" si="1"/>
        <v>9.5999999999999992E-3</v>
      </c>
      <c r="L56" s="1">
        <f t="shared" si="2"/>
        <v>2.4E-2</v>
      </c>
      <c r="M56" s="1">
        <v>0</v>
      </c>
      <c r="N56" s="1">
        <f t="shared" si="10"/>
        <v>48.355763045764839</v>
      </c>
      <c r="O56" s="1">
        <f t="shared" si="11"/>
        <v>39.284621701204237</v>
      </c>
      <c r="P56" s="1">
        <f t="shared" si="3"/>
        <v>32.275763045764961</v>
      </c>
      <c r="Q56" s="1">
        <f t="shared" si="12"/>
        <v>26204.057972431703</v>
      </c>
      <c r="R56" s="1">
        <v>0.11</v>
      </c>
      <c r="S56" s="1">
        <f t="shared" si="4"/>
        <v>1.0106858977733326</v>
      </c>
      <c r="T56" s="1">
        <f t="shared" si="5"/>
        <v>2.5267147444333315</v>
      </c>
      <c r="U56" s="1">
        <f t="shared" si="6"/>
        <v>0.90707170201335652</v>
      </c>
      <c r="V56" s="1">
        <f t="shared" si="7"/>
        <v>4.9411795401837191</v>
      </c>
      <c r="W56" s="1">
        <f t="shared" si="8"/>
        <v>52.228691343751457</v>
      </c>
      <c r="X56" s="1">
        <f t="shared" si="9"/>
        <v>39.123442161020492</v>
      </c>
      <c r="Y56" s="1"/>
      <c r="Z56" s="1">
        <v>140</v>
      </c>
      <c r="AA56" s="1">
        <f t="shared" si="0"/>
        <v>3.8729282979866184</v>
      </c>
    </row>
    <row r="57" spans="1:27" x14ac:dyDescent="0.2">
      <c r="A57" s="1">
        <v>56</v>
      </c>
      <c r="B57" s="1">
        <v>1035.92</v>
      </c>
      <c r="C57" s="1">
        <v>1032.92</v>
      </c>
      <c r="D57" s="1">
        <v>130</v>
      </c>
      <c r="E57" s="1">
        <v>441</v>
      </c>
      <c r="F57" s="1">
        <v>441</v>
      </c>
      <c r="G57" s="1">
        <v>1.8</v>
      </c>
      <c r="H57" s="1">
        <v>0.01</v>
      </c>
      <c r="I57" s="1">
        <v>1052.92</v>
      </c>
      <c r="J57" s="1">
        <v>1.4E-3</v>
      </c>
      <c r="K57" s="1">
        <f t="shared" si="1"/>
        <v>2.5200000000000001E-3</v>
      </c>
      <c r="L57" s="1">
        <f t="shared" si="2"/>
        <v>1.14E-2</v>
      </c>
      <c r="M57" s="1">
        <v>0</v>
      </c>
      <c r="N57" s="1">
        <f>W55</f>
        <v>48.355763045764839</v>
      </c>
      <c r="O57" s="1">
        <f>X55</f>
        <v>39.284621701204237</v>
      </c>
      <c r="P57" s="1">
        <f t="shared" si="3"/>
        <v>31.355763045764888</v>
      </c>
      <c r="Q57" s="1">
        <f t="shared" si="12"/>
        <v>167.82601951573412</v>
      </c>
      <c r="R57" s="1">
        <v>0.06</v>
      </c>
      <c r="S57" s="1">
        <f t="shared" si="4"/>
        <v>0.89171974522292996</v>
      </c>
      <c r="T57" s="1">
        <f t="shared" si="5"/>
        <v>4.0339702760084926</v>
      </c>
      <c r="U57" s="1">
        <f t="shared" si="6"/>
        <v>3.8504280819378098</v>
      </c>
      <c r="V57" s="1">
        <f t="shared" si="7"/>
        <v>62.833606890467152</v>
      </c>
      <c r="W57" s="1">
        <f t="shared" si="8"/>
        <v>47.505334963827032</v>
      </c>
      <c r="X57" s="1">
        <f t="shared" si="9"/>
        <v>-20.548985189262915</v>
      </c>
      <c r="Y57" s="1"/>
      <c r="Z57" s="1">
        <v>100</v>
      </c>
      <c r="AA57" s="1">
        <f t="shared" si="0"/>
        <v>0.85042808193780672</v>
      </c>
    </row>
    <row r="58" spans="1:27" x14ac:dyDescent="0.2">
      <c r="A58" s="1">
        <v>57</v>
      </c>
      <c r="B58" s="1">
        <v>1031.1400000000001</v>
      </c>
      <c r="C58" s="1">
        <v>1026.33</v>
      </c>
      <c r="D58" s="1">
        <v>82</v>
      </c>
      <c r="E58" s="1">
        <v>0</v>
      </c>
      <c r="F58" s="1">
        <v>899</v>
      </c>
      <c r="G58" s="1">
        <v>2.4</v>
      </c>
      <c r="H58" s="1">
        <v>0.02</v>
      </c>
      <c r="I58" s="1">
        <v>1047</v>
      </c>
      <c r="J58" s="1">
        <v>3.0000000000000001E-3</v>
      </c>
      <c r="K58" s="1">
        <f t="shared" si="1"/>
        <v>7.1999999999999998E-3</v>
      </c>
      <c r="L58" s="1">
        <f t="shared" si="2"/>
        <v>2.3E-2</v>
      </c>
      <c r="M58" s="1">
        <v>0</v>
      </c>
      <c r="N58" s="1">
        <f>W56</f>
        <v>52.228691343751457</v>
      </c>
      <c r="O58" s="1">
        <f>X56</f>
        <v>39.123442161020492</v>
      </c>
      <c r="P58" s="1">
        <f t="shared" si="3"/>
        <v>36.368691343751607</v>
      </c>
      <c r="Q58" s="1">
        <f t="shared" si="12"/>
        <v>116459.47088675557</v>
      </c>
      <c r="R58" s="1">
        <v>0.1</v>
      </c>
      <c r="S58" s="1">
        <f t="shared" si="4"/>
        <v>0.91719745222929916</v>
      </c>
      <c r="T58" s="1">
        <f t="shared" si="5"/>
        <v>2.9299363057324834</v>
      </c>
      <c r="U58" s="1">
        <f t="shared" si="6"/>
        <v>0.75528934395275682</v>
      </c>
      <c r="V58" s="1">
        <f t="shared" si="7"/>
        <v>6.4750739942393851</v>
      </c>
      <c r="W58" s="1">
        <f t="shared" si="8"/>
        <v>56.283401999798876</v>
      </c>
      <c r="X58" s="1">
        <f t="shared" si="9"/>
        <v>37.458368166781277</v>
      </c>
      <c r="Y58" s="1"/>
      <c r="Z58" s="1">
        <v>140</v>
      </c>
      <c r="AA58" s="1">
        <f t="shared" si="0"/>
        <v>4.0547106560474191</v>
      </c>
    </row>
    <row r="59" spans="1:27" x14ac:dyDescent="0.2">
      <c r="A59" s="1">
        <v>58</v>
      </c>
      <c r="B59" s="1">
        <v>1031.1400000000001</v>
      </c>
      <c r="C59" s="1">
        <v>1028.3800000000001</v>
      </c>
      <c r="D59" s="1">
        <v>130</v>
      </c>
      <c r="E59" s="1">
        <v>392</v>
      </c>
      <c r="F59" s="1">
        <v>392</v>
      </c>
      <c r="G59" s="1">
        <v>1.8</v>
      </c>
      <c r="H59" s="1">
        <v>0.01</v>
      </c>
      <c r="I59" s="1">
        <v>1048.3800000000001</v>
      </c>
      <c r="J59" s="1">
        <v>1.2999999999999999E-3</v>
      </c>
      <c r="K59" s="1">
        <f t="shared" si="1"/>
        <v>2.3400000000000001E-3</v>
      </c>
      <c r="L59" s="1">
        <f t="shared" si="2"/>
        <v>1.1300000000000001E-2</v>
      </c>
      <c r="M59" s="1">
        <v>0</v>
      </c>
      <c r="N59" s="1">
        <f>W56</f>
        <v>52.228691343751457</v>
      </c>
      <c r="O59" s="1">
        <f>X56</f>
        <v>39.123442161020492</v>
      </c>
      <c r="P59" s="1">
        <f t="shared" si="3"/>
        <v>34.988691343751498</v>
      </c>
      <c r="Q59" s="1">
        <f t="shared" si="12"/>
        <v>53.423040328701184</v>
      </c>
      <c r="R59" s="1">
        <v>0.06</v>
      </c>
      <c r="S59" s="1">
        <f t="shared" si="4"/>
        <v>0.82802547770700641</v>
      </c>
      <c r="T59" s="1">
        <f t="shared" si="5"/>
        <v>3.9985845718329798</v>
      </c>
      <c r="U59" s="1">
        <f t="shared" si="6"/>
        <v>3.3571237606038804</v>
      </c>
      <c r="V59" s="1">
        <f t="shared" si="7"/>
        <v>61.817741774509948</v>
      </c>
      <c r="W59" s="1">
        <f t="shared" si="8"/>
        <v>51.631567583147564</v>
      </c>
      <c r="X59" s="1">
        <f t="shared" si="9"/>
        <v>-19.934299613489465</v>
      </c>
      <c r="Y59" s="1"/>
      <c r="Z59" s="1">
        <v>100</v>
      </c>
      <c r="AA59" s="1">
        <f t="shared" si="0"/>
        <v>0.59712376060389261</v>
      </c>
    </row>
    <row r="60" spans="1:27" x14ac:dyDescent="0.2">
      <c r="A60" s="1">
        <v>59</v>
      </c>
      <c r="B60" s="1">
        <v>1026.33</v>
      </c>
      <c r="C60" s="1">
        <v>1023.3</v>
      </c>
      <c r="D60" s="1">
        <v>52</v>
      </c>
      <c r="E60" s="1">
        <v>0</v>
      </c>
      <c r="F60" s="1">
        <v>644</v>
      </c>
      <c r="G60" s="1">
        <v>2.4</v>
      </c>
      <c r="H60" s="1">
        <v>0.02</v>
      </c>
      <c r="I60" s="1">
        <v>1043</v>
      </c>
      <c r="J60" s="1">
        <v>2E-3</v>
      </c>
      <c r="K60" s="1">
        <f t="shared" si="1"/>
        <v>4.7999999999999996E-3</v>
      </c>
      <c r="L60" s="1">
        <f t="shared" si="2"/>
        <v>2.1999999999999999E-2</v>
      </c>
      <c r="M60" s="1">
        <v>0</v>
      </c>
      <c r="N60" s="1">
        <f>W58</f>
        <v>56.283401999798876</v>
      </c>
      <c r="O60" s="1">
        <f>X58</f>
        <v>37.458368166781277</v>
      </c>
      <c r="P60" s="1">
        <f t="shared" si="3"/>
        <v>39.613401999798725</v>
      </c>
      <c r="Q60" s="1">
        <f t="shared" si="12"/>
        <v>553937.12451265333</v>
      </c>
      <c r="R60" s="1">
        <v>0.1</v>
      </c>
      <c r="S60" s="1">
        <f t="shared" si="4"/>
        <v>0.61146496815286611</v>
      </c>
      <c r="T60" s="1">
        <f t="shared" si="5"/>
        <v>2.8025477707006363</v>
      </c>
      <c r="U60" s="1">
        <f t="shared" si="6"/>
        <v>0.22622157383381097</v>
      </c>
      <c r="V60" s="1">
        <f t="shared" si="7"/>
        <v>3.7819840230765998</v>
      </c>
      <c r="W60" s="1">
        <f t="shared" si="8"/>
        <v>59.087180425965038</v>
      </c>
      <c r="X60" s="1">
        <f t="shared" si="9"/>
        <v>36.706384143704653</v>
      </c>
      <c r="Y60" s="1"/>
      <c r="Z60" s="1">
        <v>140</v>
      </c>
      <c r="AA60" s="1">
        <f t="shared" si="0"/>
        <v>2.8037784261661614</v>
      </c>
    </row>
    <row r="61" spans="1:27" x14ac:dyDescent="0.2">
      <c r="A61" s="1">
        <v>60</v>
      </c>
      <c r="B61" s="1">
        <v>1026.33</v>
      </c>
      <c r="C61" s="1">
        <v>1023.15</v>
      </c>
      <c r="D61" s="1">
        <v>130</v>
      </c>
      <c r="E61" s="1">
        <v>255</v>
      </c>
      <c r="F61" s="1">
        <v>255</v>
      </c>
      <c r="G61" s="1">
        <v>1.8</v>
      </c>
      <c r="H61" s="1">
        <v>0.01</v>
      </c>
      <c r="I61" s="1">
        <v>1043.1500000000001</v>
      </c>
      <c r="J61" s="1">
        <v>8.0000000000000004E-4</v>
      </c>
      <c r="K61" s="1">
        <f t="shared" si="1"/>
        <v>1.4400000000000001E-3</v>
      </c>
      <c r="L61" s="1">
        <f t="shared" si="2"/>
        <v>1.0800000000000001E-2</v>
      </c>
      <c r="M61" s="1">
        <v>0</v>
      </c>
      <c r="N61" s="1">
        <f>W58</f>
        <v>56.283401999798876</v>
      </c>
      <c r="O61" s="1">
        <f>X58</f>
        <v>37.458368166781277</v>
      </c>
      <c r="P61" s="1">
        <f t="shared" si="3"/>
        <v>39.463401999798634</v>
      </c>
      <c r="Q61" s="1">
        <f t="shared" si="12"/>
        <v>17013.18609601388</v>
      </c>
      <c r="R61" s="1">
        <v>0.06</v>
      </c>
      <c r="S61" s="1">
        <f t="shared" si="4"/>
        <v>0.50955414012738853</v>
      </c>
      <c r="T61" s="1">
        <f t="shared" si="5"/>
        <v>3.8216560509554145</v>
      </c>
      <c r="U61" s="1">
        <f t="shared" si="6"/>
        <v>1.3673781191143266</v>
      </c>
      <c r="V61" s="1">
        <f t="shared" si="7"/>
        <v>56.852813710200785</v>
      </c>
      <c r="W61" s="1">
        <f t="shared" si="8"/>
        <v>58.096023880684498</v>
      </c>
      <c r="X61" s="1">
        <f t="shared" si="9"/>
        <v>-16.214445543419558</v>
      </c>
      <c r="Y61" s="1"/>
      <c r="Z61" s="1">
        <v>100</v>
      </c>
      <c r="AA61" s="1">
        <f t="shared" si="0"/>
        <v>1.8126218808856223</v>
      </c>
    </row>
    <row r="62" spans="1:27" x14ac:dyDescent="0.2">
      <c r="A62" s="1">
        <v>61</v>
      </c>
      <c r="B62" s="1">
        <v>1023.3</v>
      </c>
      <c r="C62" s="1">
        <v>1019</v>
      </c>
      <c r="D62" s="1">
        <v>84</v>
      </c>
      <c r="E62" s="1">
        <v>0</v>
      </c>
      <c r="F62" s="1">
        <v>252</v>
      </c>
      <c r="G62" s="1">
        <v>2.4</v>
      </c>
      <c r="H62" s="1">
        <v>0.02</v>
      </c>
      <c r="I62" s="1">
        <v>1039</v>
      </c>
      <c r="J62" s="1">
        <v>8.0000000000000004E-4</v>
      </c>
      <c r="K62" s="1">
        <f t="shared" si="1"/>
        <v>1.92E-3</v>
      </c>
      <c r="L62" s="1">
        <f t="shared" si="2"/>
        <v>2.0799999999999999E-2</v>
      </c>
      <c r="M62" s="1">
        <v>0</v>
      </c>
      <c r="N62" s="1">
        <f>W60</f>
        <v>59.087180425965038</v>
      </c>
      <c r="O62" s="1">
        <f>X60</f>
        <v>36.706384143704653</v>
      </c>
      <c r="P62" s="1">
        <f t="shared" si="3"/>
        <v>43.387180425964971</v>
      </c>
      <c r="Q62" s="1">
        <f t="shared" si="12"/>
        <v>3224682.5684408005</v>
      </c>
      <c r="R62" s="1">
        <v>0.06</v>
      </c>
      <c r="S62" s="1">
        <f t="shared" si="4"/>
        <v>0.67940552016985145</v>
      </c>
      <c r="T62" s="1">
        <f t="shared" si="5"/>
        <v>7.3602264685067231</v>
      </c>
      <c r="U62" s="1">
        <f t="shared" si="6"/>
        <v>0.80728030357920533</v>
      </c>
      <c r="V62" s="1">
        <f t="shared" si="7"/>
        <v>66.272637224769284</v>
      </c>
      <c r="W62" s="1">
        <f t="shared" si="8"/>
        <v>62.579900122385787</v>
      </c>
      <c r="X62" s="1">
        <f t="shared" si="9"/>
        <v>-25.266253081064676</v>
      </c>
      <c r="Y62" s="1"/>
      <c r="Z62" s="1">
        <v>140</v>
      </c>
      <c r="AA62" s="1">
        <f t="shared" si="0"/>
        <v>3.4927196964207496</v>
      </c>
    </row>
    <row r="63" spans="1:27" x14ac:dyDescent="0.2">
      <c r="A63" s="1">
        <v>62</v>
      </c>
      <c r="B63" s="1">
        <v>1023.3</v>
      </c>
      <c r="C63" s="1">
        <v>1020</v>
      </c>
      <c r="D63" s="1">
        <v>130</v>
      </c>
      <c r="E63" s="1">
        <v>392</v>
      </c>
      <c r="F63" s="1">
        <v>392</v>
      </c>
      <c r="G63" s="1">
        <v>1.8</v>
      </c>
      <c r="H63" s="1">
        <v>0.01</v>
      </c>
      <c r="I63" s="1">
        <v>1040</v>
      </c>
      <c r="J63" s="1">
        <v>1.2999999999999999E-3</v>
      </c>
      <c r="K63" s="1">
        <f t="shared" si="1"/>
        <v>2.3400000000000001E-3</v>
      </c>
      <c r="L63" s="1">
        <f t="shared" si="2"/>
        <v>1.1300000000000001E-2</v>
      </c>
      <c r="M63" s="1">
        <v>0</v>
      </c>
      <c r="N63" s="1">
        <f>W60</f>
        <v>59.087180425965038</v>
      </c>
      <c r="O63" s="1">
        <f>X60</f>
        <v>36.706384143704653</v>
      </c>
      <c r="P63" s="1">
        <f t="shared" si="3"/>
        <v>42.387180425964971</v>
      </c>
      <c r="Q63" s="1">
        <f t="shared" si="12"/>
        <v>6.0707246309675833E-3</v>
      </c>
      <c r="R63" s="1">
        <v>0.06</v>
      </c>
      <c r="S63" s="1">
        <f t="shared" si="4"/>
        <v>0.82802547770700641</v>
      </c>
      <c r="T63" s="1">
        <f t="shared" si="5"/>
        <v>3.9985845718329798</v>
      </c>
      <c r="U63" s="1">
        <f t="shared" si="6"/>
        <v>3.3571237606038804</v>
      </c>
      <c r="V63" s="1">
        <f t="shared" si="7"/>
        <v>61.817741774509948</v>
      </c>
      <c r="W63" s="1">
        <f t="shared" si="8"/>
        <v>59.030056665361109</v>
      </c>
      <c r="X63" s="1">
        <f t="shared" si="9"/>
        <v>-21.81135763080534</v>
      </c>
      <c r="Y63" s="1"/>
      <c r="Z63" s="1">
        <v>100</v>
      </c>
      <c r="AA63" s="1">
        <f t="shared" si="0"/>
        <v>5.7123760603928986E-2</v>
      </c>
    </row>
    <row r="64" spans="1:27" x14ac:dyDescent="0.2">
      <c r="A64" s="1">
        <v>63</v>
      </c>
      <c r="B64" s="1">
        <v>1019</v>
      </c>
      <c r="C64" s="1">
        <v>1016.2</v>
      </c>
      <c r="D64" s="1">
        <v>130</v>
      </c>
      <c r="E64" s="1">
        <v>252</v>
      </c>
      <c r="F64" s="1">
        <v>252</v>
      </c>
      <c r="G64" s="1">
        <v>1.8</v>
      </c>
      <c r="H64" s="1">
        <v>0.01</v>
      </c>
      <c r="I64" s="1">
        <v>1036.2</v>
      </c>
      <c r="J64" s="1">
        <v>8.0000000000000004E-4</v>
      </c>
      <c r="K64" s="1">
        <f t="shared" si="1"/>
        <v>1.4400000000000001E-3</v>
      </c>
      <c r="L64" s="1">
        <f t="shared" si="2"/>
        <v>1.0800000000000001E-2</v>
      </c>
      <c r="M64" s="1">
        <v>0</v>
      </c>
      <c r="N64" s="1">
        <f>W62</f>
        <v>62.579900122385787</v>
      </c>
      <c r="O64" s="1">
        <f>X62</f>
        <v>-25.266253081064676</v>
      </c>
      <c r="P64" s="1">
        <f t="shared" si="3"/>
        <v>45.379900122385834</v>
      </c>
      <c r="Q64" s="1">
        <f t="shared" si="12"/>
        <v>6844.8814772696978</v>
      </c>
      <c r="R64" s="1">
        <v>0.06</v>
      </c>
      <c r="S64" s="1">
        <f t="shared" si="4"/>
        <v>0.50955414012738853</v>
      </c>
      <c r="T64" s="1">
        <f t="shared" si="5"/>
        <v>3.8216560509554145</v>
      </c>
      <c r="U64" s="1">
        <f t="shared" si="6"/>
        <v>1.3673781191143266</v>
      </c>
      <c r="V64" s="1">
        <f t="shared" si="7"/>
        <v>56.852813710200785</v>
      </c>
      <c r="W64" s="1">
        <f t="shared" si="8"/>
        <v>64.012522003271428</v>
      </c>
      <c r="X64" s="1">
        <f t="shared" si="9"/>
        <v>-79.319066791265499</v>
      </c>
      <c r="Y64" s="1"/>
      <c r="Z64" s="1">
        <v>100</v>
      </c>
      <c r="AA64" s="1">
        <f t="shared" si="0"/>
        <v>1.432621880885641</v>
      </c>
    </row>
    <row r="65" spans="1:27" x14ac:dyDescent="0.2">
      <c r="A65" s="1">
        <v>64</v>
      </c>
      <c r="B65" s="1">
        <v>1047</v>
      </c>
      <c r="C65" s="1">
        <v>1042</v>
      </c>
      <c r="D65" s="1">
        <v>366</v>
      </c>
      <c r="E65" s="1">
        <v>2394</v>
      </c>
      <c r="F65" s="1">
        <v>2968</v>
      </c>
      <c r="G65" s="1">
        <v>2.4</v>
      </c>
      <c r="H65" s="1">
        <v>0.02</v>
      </c>
      <c r="I65" s="1">
        <v>1050</v>
      </c>
      <c r="J65" s="1">
        <v>0.01</v>
      </c>
      <c r="K65" s="1">
        <f t="shared" si="1"/>
        <v>2.4E-2</v>
      </c>
      <c r="L65" s="1">
        <f t="shared" si="2"/>
        <v>0.03</v>
      </c>
      <c r="M65" s="1">
        <v>0</v>
      </c>
      <c r="N65" s="1">
        <f>W54</f>
        <v>40.437264233857604</v>
      </c>
      <c r="O65" s="1">
        <f>X54</f>
        <v>41.858493647517591</v>
      </c>
      <c r="P65" s="1">
        <f t="shared" si="3"/>
        <v>37.437264233857604</v>
      </c>
      <c r="Q65" s="1">
        <f t="shared" si="12"/>
        <v>0.11016521204016531</v>
      </c>
      <c r="R65" s="1">
        <v>0.18</v>
      </c>
      <c r="S65" s="1">
        <f t="shared" si="4"/>
        <v>0.94361877801368255</v>
      </c>
      <c r="T65" s="1">
        <f t="shared" si="5"/>
        <v>1.1795234725171031</v>
      </c>
      <c r="U65" s="1">
        <f t="shared" si="6"/>
        <v>3.3286339269929188</v>
      </c>
      <c r="V65" s="1">
        <f t="shared" si="7"/>
        <v>5.0297865992798005</v>
      </c>
      <c r="W65" s="1">
        <f t="shared" si="8"/>
        <v>42.108630306864683</v>
      </c>
      <c r="X65" s="1">
        <f t="shared" si="9"/>
        <v>41.828707048237789</v>
      </c>
      <c r="Y65" s="1"/>
      <c r="Z65" s="1">
        <v>100</v>
      </c>
      <c r="AA65" s="1">
        <f t="shared" si="0"/>
        <v>1.6713660730070785</v>
      </c>
    </row>
    <row r="66" spans="1:27" x14ac:dyDescent="0.2">
      <c r="A66" s="1">
        <v>65</v>
      </c>
      <c r="B66" s="1">
        <v>1047</v>
      </c>
      <c r="C66" s="1">
        <v>1040.7</v>
      </c>
      <c r="D66" s="1">
        <v>112</v>
      </c>
      <c r="E66" s="1">
        <v>0</v>
      </c>
      <c r="F66" s="1">
        <v>5021</v>
      </c>
      <c r="G66" s="1">
        <v>2.4</v>
      </c>
      <c r="H66" s="1">
        <v>0.02</v>
      </c>
      <c r="I66" s="1">
        <v>1056</v>
      </c>
      <c r="J66" s="1">
        <v>1.6E-2</v>
      </c>
      <c r="K66" s="1">
        <f t="shared" si="1"/>
        <v>3.8799999999999994E-2</v>
      </c>
      <c r="L66" s="1">
        <f t="shared" si="2"/>
        <v>3.6000000000000004E-2</v>
      </c>
      <c r="M66" s="1">
        <v>4.0000000000000002E-4</v>
      </c>
      <c r="N66" s="1">
        <f>W54</f>
        <v>40.437264233857604</v>
      </c>
      <c r="O66" s="1">
        <f>X54</f>
        <v>41.858493647517591</v>
      </c>
      <c r="P66" s="1">
        <f t="shared" si="3"/>
        <v>31.437264233857604</v>
      </c>
      <c r="Q66" s="1">
        <f t="shared" si="12"/>
        <v>946.66488987946479</v>
      </c>
      <c r="R66" s="1">
        <v>0.23</v>
      </c>
      <c r="S66" s="1">
        <f t="shared" si="4"/>
        <v>0.93434313029029636</v>
      </c>
      <c r="T66" s="1">
        <f t="shared" si="5"/>
        <v>0.86691630645491446</v>
      </c>
      <c r="U66" s="1">
        <f t="shared" si="6"/>
        <v>0.40288077170136416</v>
      </c>
      <c r="V66" s="1">
        <f t="shared" si="7"/>
        <v>0.35074983417013722</v>
      </c>
      <c r="W66" s="1">
        <f t="shared" si="8"/>
        <v>46.334383462156197</v>
      </c>
      <c r="X66" s="1">
        <f t="shared" si="9"/>
        <v>47.807743813347408</v>
      </c>
      <c r="Y66" s="1"/>
      <c r="Z66" s="1">
        <v>140</v>
      </c>
      <c r="AA66" s="1">
        <f t="shared" ref="AA66:AA89" si="13">ABS(W66-N66)</f>
        <v>5.8971192282985925</v>
      </c>
    </row>
    <row r="67" spans="1:27" x14ac:dyDescent="0.2">
      <c r="A67" s="1">
        <v>66</v>
      </c>
      <c r="B67" s="1">
        <v>1040.7</v>
      </c>
      <c r="C67" s="1">
        <v>1039.3599999999999</v>
      </c>
      <c r="D67" s="1">
        <v>92</v>
      </c>
      <c r="E67" s="1">
        <v>473</v>
      </c>
      <c r="F67" s="1">
        <v>5021</v>
      </c>
      <c r="G67" s="1">
        <v>2.4</v>
      </c>
      <c r="H67" s="1">
        <v>0.02</v>
      </c>
      <c r="I67" s="1">
        <v>1053</v>
      </c>
      <c r="J67" s="1">
        <v>1.6E-2</v>
      </c>
      <c r="K67" s="1">
        <f t="shared" ref="K67:K89" si="14">J67*G67+M67</f>
        <v>3.8799999999999994E-2</v>
      </c>
      <c r="L67" s="1">
        <f t="shared" ref="L67:L89" si="15">J67+H67</f>
        <v>3.6000000000000004E-2</v>
      </c>
      <c r="M67" s="1">
        <v>4.0000000000000002E-4</v>
      </c>
      <c r="N67" s="1">
        <f t="shared" si="10"/>
        <v>46.334383462156197</v>
      </c>
      <c r="O67" s="1">
        <f t="shared" si="11"/>
        <v>47.807743813347408</v>
      </c>
      <c r="P67" s="1">
        <f t="shared" ref="P67:P89" si="16">(N67+B67)-I67</f>
        <v>34.034383462156256</v>
      </c>
      <c r="Q67" s="1">
        <f t="shared" si="12"/>
        <v>8.9286410187317186E-2</v>
      </c>
      <c r="R67" s="1">
        <v>0.22</v>
      </c>
      <c r="S67" s="1">
        <f t="shared" ref="S67:S89" si="17">(4*K67)/(3.14*R67^2)</f>
        <v>1.0212138758751381</v>
      </c>
      <c r="T67" s="1">
        <f t="shared" ref="T67:T89" si="18">(4*L67)/(3.14*R67^2)</f>
        <v>0.9475180291624995</v>
      </c>
      <c r="U67" s="1">
        <f t="shared" ref="U67:U89" si="19">(10.68*D67*K67^1.85)/(Z67^1.85*R67^4.87)</f>
        <v>0.76577170765581903</v>
      </c>
      <c r="V67" s="1">
        <f t="shared" ref="V67:V89" si="20">(10.68*D67*L67^1.85)/(Z67^1.85*R67^4.87)</f>
        <v>0.66668433526422333</v>
      </c>
      <c r="W67" s="1">
        <f t="shared" ref="W67:W89" si="21">N67+(B67-C67)-U67</f>
        <v>46.908611754500527</v>
      </c>
      <c r="X67" s="1">
        <f t="shared" ref="X67:X89" si="22">O67+(B67-C67)-V67</f>
        <v>48.481059478083331</v>
      </c>
      <c r="Y67" s="1"/>
      <c r="Z67" s="1">
        <v>100</v>
      </c>
      <c r="AA67" s="1">
        <f t="shared" si="13"/>
        <v>0.57422829234432982</v>
      </c>
    </row>
    <row r="68" spans="1:27" x14ac:dyDescent="0.2">
      <c r="A68" s="1">
        <v>67</v>
      </c>
      <c r="B68" s="1">
        <v>1039.3599999999999</v>
      </c>
      <c r="C68" s="1">
        <v>1030.58</v>
      </c>
      <c r="D68" s="1">
        <v>150</v>
      </c>
      <c r="E68" s="1">
        <v>824</v>
      </c>
      <c r="F68" s="1">
        <v>4548</v>
      </c>
      <c r="G68" s="1">
        <v>2.4</v>
      </c>
      <c r="H68" s="1">
        <v>0.02</v>
      </c>
      <c r="I68" s="1">
        <v>1050</v>
      </c>
      <c r="J68" s="1">
        <v>1.4999999999999999E-2</v>
      </c>
      <c r="K68" s="1">
        <f t="shared" si="14"/>
        <v>3.6399999999999995E-2</v>
      </c>
      <c r="L68" s="1">
        <f t="shared" si="15"/>
        <v>3.5000000000000003E-2</v>
      </c>
      <c r="M68" s="1">
        <v>4.0000000000000002E-4</v>
      </c>
      <c r="N68" s="1">
        <f t="shared" ref="N68" si="23">W67</f>
        <v>46.908611754500527</v>
      </c>
      <c r="O68" s="1">
        <f t="shared" ref="O68" si="24">X67</f>
        <v>48.481059478083331</v>
      </c>
      <c r="P68" s="1">
        <f t="shared" si="16"/>
        <v>36.268611754500398</v>
      </c>
      <c r="Q68" s="1">
        <f t="shared" ref="Q68:Q89" si="25">(Z68^3.02*AA68^3.87)/((10.68*D68)^3.87*J68^3.02)</f>
        <v>263.23685672467849</v>
      </c>
      <c r="R68" s="1">
        <v>0.2</v>
      </c>
      <c r="S68" s="1">
        <f t="shared" si="17"/>
        <v>1.1592356687898087</v>
      </c>
      <c r="T68" s="1">
        <f t="shared" si="18"/>
        <v>1.1146496815286624</v>
      </c>
      <c r="U68" s="1">
        <f t="shared" si="19"/>
        <v>1.7647532591132902</v>
      </c>
      <c r="V68" s="1">
        <f t="shared" si="20"/>
        <v>1.6412408387453155</v>
      </c>
      <c r="W68" s="1">
        <f t="shared" si="21"/>
        <v>53.923858495387208</v>
      </c>
      <c r="X68" s="1">
        <f t="shared" si="22"/>
        <v>55.619818639337986</v>
      </c>
      <c r="Y68" s="1"/>
      <c r="Z68" s="1">
        <v>100</v>
      </c>
      <c r="AA68" s="1">
        <f t="shared" si="13"/>
        <v>7.0152467408866812</v>
      </c>
    </row>
    <row r="69" spans="1:27" x14ac:dyDescent="0.2">
      <c r="A69" s="1">
        <v>68</v>
      </c>
      <c r="B69" s="1">
        <v>1042</v>
      </c>
      <c r="C69" s="1">
        <v>1027.3</v>
      </c>
      <c r="D69" s="1">
        <v>237</v>
      </c>
      <c r="E69" s="1">
        <v>574</v>
      </c>
      <c r="F69" s="1">
        <v>574</v>
      </c>
      <c r="G69" s="1">
        <v>1.8</v>
      </c>
      <c r="H69" s="1">
        <v>0.01</v>
      </c>
      <c r="I69" s="1">
        <v>1047.3</v>
      </c>
      <c r="J69" s="1">
        <v>2E-3</v>
      </c>
      <c r="K69" s="1">
        <f t="shared" si="14"/>
        <v>3.6000000000000003E-3</v>
      </c>
      <c r="L69" s="1">
        <f t="shared" si="15"/>
        <v>1.2E-2</v>
      </c>
      <c r="M69" s="1">
        <v>0</v>
      </c>
      <c r="N69" s="1">
        <f>W65</f>
        <v>42.108630306864683</v>
      </c>
      <c r="O69" s="1">
        <f>X65</f>
        <v>41.828707048237789</v>
      </c>
      <c r="P69" s="1">
        <f t="shared" si="16"/>
        <v>36.808630306864643</v>
      </c>
      <c r="Q69" s="1">
        <f t="shared" si="25"/>
        <v>126933.72972496605</v>
      </c>
      <c r="R69" s="1">
        <v>0.08</v>
      </c>
      <c r="S69" s="1">
        <f t="shared" si="17"/>
        <v>0.71656050955414008</v>
      </c>
      <c r="T69" s="1">
        <f t="shared" si="18"/>
        <v>2.3885350318471334</v>
      </c>
      <c r="U69" s="1">
        <f t="shared" si="19"/>
        <v>3.3452685566727896</v>
      </c>
      <c r="V69" s="1">
        <f t="shared" si="20"/>
        <v>31.028206080364566</v>
      </c>
      <c r="W69" s="1">
        <f t="shared" si="21"/>
        <v>53.463361750191936</v>
      </c>
      <c r="X69" s="1">
        <f t="shared" si="22"/>
        <v>25.500500967873268</v>
      </c>
      <c r="Y69" s="1"/>
      <c r="Z69" s="1">
        <v>100</v>
      </c>
      <c r="AA69" s="1">
        <f t="shared" si="13"/>
        <v>11.354731443327253</v>
      </c>
    </row>
    <row r="70" spans="1:27" x14ac:dyDescent="0.2">
      <c r="A70" s="1">
        <v>69</v>
      </c>
      <c r="B70" s="1">
        <v>1025.1199999999999</v>
      </c>
      <c r="C70" s="1">
        <v>1020.84</v>
      </c>
      <c r="D70" s="1">
        <v>75</v>
      </c>
      <c r="E70" s="1">
        <v>187</v>
      </c>
      <c r="F70" s="1">
        <v>187</v>
      </c>
      <c r="G70" s="1">
        <v>1.8</v>
      </c>
      <c r="H70" s="1">
        <v>0.01</v>
      </c>
      <c r="I70" s="1">
        <v>1040.8399999999999</v>
      </c>
      <c r="J70" s="1">
        <v>5.9999999999999995E-4</v>
      </c>
      <c r="K70" s="1">
        <f t="shared" si="14"/>
        <v>1.08E-3</v>
      </c>
      <c r="L70" s="1">
        <f t="shared" si="15"/>
        <v>1.06E-2</v>
      </c>
      <c r="M70" s="1">
        <v>0</v>
      </c>
      <c r="N70" s="1">
        <f>W71</f>
        <v>55.318709823675164</v>
      </c>
      <c r="O70" s="1">
        <f>X71</f>
        <v>-3.4038086233062472</v>
      </c>
      <c r="P70" s="1">
        <f t="shared" si="16"/>
        <v>39.598709823675108</v>
      </c>
      <c r="Q70" s="1">
        <f t="shared" si="25"/>
        <v>6082113.0021897452</v>
      </c>
      <c r="R70" s="1">
        <v>0.06</v>
      </c>
      <c r="S70" s="1">
        <f t="shared" si="17"/>
        <v>0.38216560509554143</v>
      </c>
      <c r="T70" s="1">
        <f t="shared" si="18"/>
        <v>3.750884642604388</v>
      </c>
      <c r="U70" s="1">
        <f t="shared" si="19"/>
        <v>0.46330808009481855</v>
      </c>
      <c r="V70" s="1">
        <f t="shared" si="20"/>
        <v>31.684858900281533</v>
      </c>
      <c r="W70" s="1">
        <f t="shared" si="21"/>
        <v>59.135401743580204</v>
      </c>
      <c r="X70" s="1">
        <f t="shared" si="22"/>
        <v>-30.808667523587921</v>
      </c>
      <c r="Y70" s="1"/>
      <c r="Z70" s="1">
        <v>100</v>
      </c>
      <c r="AA70" s="1">
        <f t="shared" si="13"/>
        <v>3.8166919199050398</v>
      </c>
    </row>
    <row r="71" spans="1:27" x14ac:dyDescent="0.2">
      <c r="A71" s="1">
        <v>70</v>
      </c>
      <c r="B71" s="1">
        <v>1029.05</v>
      </c>
      <c r="C71" s="1">
        <v>1025.1199999999999</v>
      </c>
      <c r="D71" s="1">
        <v>160</v>
      </c>
      <c r="E71" s="1">
        <v>426</v>
      </c>
      <c r="F71" s="1">
        <v>613</v>
      </c>
      <c r="G71" s="1">
        <v>2.4</v>
      </c>
      <c r="H71" s="1">
        <v>0.02</v>
      </c>
      <c r="I71" s="1">
        <v>1042</v>
      </c>
      <c r="J71" s="1">
        <v>2E-3</v>
      </c>
      <c r="K71" s="1">
        <f t="shared" si="14"/>
        <v>4.7999999999999996E-3</v>
      </c>
      <c r="L71" s="1">
        <f t="shared" si="15"/>
        <v>2.1999999999999999E-2</v>
      </c>
      <c r="M71" s="1">
        <v>0</v>
      </c>
      <c r="N71" s="1">
        <f>W89</f>
        <v>55.234090041975769</v>
      </c>
      <c r="O71" s="1">
        <f>X89</f>
        <v>56.953457625454632</v>
      </c>
      <c r="P71" s="1">
        <f t="shared" si="16"/>
        <v>42.284090041975787</v>
      </c>
      <c r="Q71" s="1">
        <f t="shared" si="25"/>
        <v>3.3860283319351917E-3</v>
      </c>
      <c r="R71" s="1">
        <v>0.08</v>
      </c>
      <c r="S71" s="1">
        <f t="shared" si="17"/>
        <v>0.95541401273885329</v>
      </c>
      <c r="T71" s="1">
        <f t="shared" si="18"/>
        <v>4.3789808917197446</v>
      </c>
      <c r="U71" s="1">
        <f t="shared" si="19"/>
        <v>3.8453802183006691</v>
      </c>
      <c r="V71" s="1">
        <f t="shared" si="20"/>
        <v>64.287266248760943</v>
      </c>
      <c r="W71" s="1">
        <f t="shared" si="21"/>
        <v>55.318709823675164</v>
      </c>
      <c r="X71" s="1">
        <f t="shared" si="22"/>
        <v>-3.4038086233062472</v>
      </c>
      <c r="Y71" s="1"/>
      <c r="Z71" s="1">
        <v>100</v>
      </c>
      <c r="AA71" s="1">
        <f t="shared" si="13"/>
        <v>8.4619781699394991E-2</v>
      </c>
    </row>
    <row r="72" spans="1:27" x14ac:dyDescent="0.2">
      <c r="A72" s="1">
        <v>71</v>
      </c>
      <c r="B72" s="1">
        <v>1020.84</v>
      </c>
      <c r="C72" s="1">
        <v>1017.4</v>
      </c>
      <c r="D72" s="1">
        <v>73</v>
      </c>
      <c r="E72" s="1">
        <v>187</v>
      </c>
      <c r="F72" s="1">
        <v>187</v>
      </c>
      <c r="G72" s="1">
        <v>1.8</v>
      </c>
      <c r="H72" s="1">
        <v>0.01</v>
      </c>
      <c r="I72" s="1">
        <v>1037.4000000000001</v>
      </c>
      <c r="J72" s="1">
        <v>5.9999999999999995E-4</v>
      </c>
      <c r="K72" s="1">
        <f t="shared" si="14"/>
        <v>1.08E-3</v>
      </c>
      <c r="L72" s="1">
        <f t="shared" si="15"/>
        <v>1.06E-2</v>
      </c>
      <c r="M72" s="1">
        <v>0</v>
      </c>
      <c r="N72" s="1">
        <f>W73</f>
        <v>59.42628853745957</v>
      </c>
      <c r="O72" s="1">
        <f>X73</f>
        <v>0.52573063093038286</v>
      </c>
      <c r="P72" s="1">
        <f t="shared" si="16"/>
        <v>42.866288537459468</v>
      </c>
      <c r="Q72" s="1">
        <f t="shared" si="25"/>
        <v>2622192.7670582021</v>
      </c>
      <c r="R72" s="1">
        <v>0.06</v>
      </c>
      <c r="S72" s="1">
        <f t="shared" si="17"/>
        <v>0.38216560509554143</v>
      </c>
      <c r="T72" s="1">
        <f t="shared" si="18"/>
        <v>3.750884642604388</v>
      </c>
      <c r="U72" s="1">
        <f t="shared" si="19"/>
        <v>0.45095319795895672</v>
      </c>
      <c r="V72" s="1">
        <f t="shared" si="20"/>
        <v>30.839929329607358</v>
      </c>
      <c r="W72" s="1">
        <f t="shared" si="21"/>
        <v>62.415335339500665</v>
      </c>
      <c r="X72" s="1">
        <f t="shared" si="22"/>
        <v>-26.874198698676921</v>
      </c>
      <c r="Y72" s="1"/>
      <c r="Z72" s="1">
        <v>100</v>
      </c>
      <c r="AA72" s="1">
        <f t="shared" si="13"/>
        <v>2.989046802041095</v>
      </c>
    </row>
    <row r="73" spans="1:27" x14ac:dyDescent="0.2">
      <c r="A73" s="1">
        <v>72</v>
      </c>
      <c r="B73" s="1">
        <v>1024.76</v>
      </c>
      <c r="C73" s="1">
        <v>1020.84</v>
      </c>
      <c r="D73" s="1">
        <v>160</v>
      </c>
      <c r="E73" s="1">
        <v>426</v>
      </c>
      <c r="F73" s="1">
        <v>613</v>
      </c>
      <c r="G73" s="1">
        <v>2.4</v>
      </c>
      <c r="H73" s="1">
        <v>0.02</v>
      </c>
      <c r="I73" s="1">
        <v>1040</v>
      </c>
      <c r="J73" s="1">
        <v>2E-3</v>
      </c>
      <c r="K73" s="1">
        <f t="shared" si="14"/>
        <v>4.7999999999999996E-3</v>
      </c>
      <c r="L73" s="1">
        <f t="shared" si="15"/>
        <v>2.1999999999999999E-2</v>
      </c>
      <c r="M73" s="1">
        <v>0</v>
      </c>
      <c r="N73" s="1">
        <f>W88</f>
        <v>59.351668755760279</v>
      </c>
      <c r="O73" s="1">
        <f>X88</f>
        <v>60.892996879691374</v>
      </c>
      <c r="P73" s="1">
        <f t="shared" si="16"/>
        <v>44.11166875576032</v>
      </c>
      <c r="Q73" s="1">
        <f t="shared" si="25"/>
        <v>2.0812258543774277E-3</v>
      </c>
      <c r="R73" s="1">
        <v>0.08</v>
      </c>
      <c r="S73" s="1">
        <f t="shared" si="17"/>
        <v>0.95541401273885329</v>
      </c>
      <c r="T73" s="1">
        <f t="shared" si="18"/>
        <v>4.3789808917197446</v>
      </c>
      <c r="U73" s="1">
        <f t="shared" si="19"/>
        <v>3.8453802183006691</v>
      </c>
      <c r="V73" s="1">
        <f t="shared" si="20"/>
        <v>64.287266248760943</v>
      </c>
      <c r="W73" s="1">
        <f t="shared" si="21"/>
        <v>59.42628853745957</v>
      </c>
      <c r="X73" s="1">
        <f t="shared" si="22"/>
        <v>0.52573063093038286</v>
      </c>
      <c r="Y73" s="1"/>
      <c r="Z73" s="1">
        <v>100</v>
      </c>
      <c r="AA73" s="1">
        <f t="shared" si="13"/>
        <v>7.46197816992904E-2</v>
      </c>
    </row>
    <row r="74" spans="1:27" x14ac:dyDescent="0.2">
      <c r="A74" s="1">
        <v>73</v>
      </c>
      <c r="B74" s="1">
        <v>1017.4</v>
      </c>
      <c r="C74" s="1">
        <v>1014.3</v>
      </c>
      <c r="D74" s="1">
        <v>67</v>
      </c>
      <c r="E74" s="1">
        <v>167</v>
      </c>
      <c r="F74" s="1">
        <v>167</v>
      </c>
      <c r="G74" s="1">
        <v>1.8</v>
      </c>
      <c r="H74" s="1">
        <v>0.01</v>
      </c>
      <c r="I74" s="1">
        <v>1034.3</v>
      </c>
      <c r="J74" s="1">
        <v>5.0000000000000001E-4</v>
      </c>
      <c r="K74" s="1">
        <f t="shared" si="14"/>
        <v>9.0000000000000008E-4</v>
      </c>
      <c r="L74" s="1">
        <f t="shared" si="15"/>
        <v>1.0500000000000001E-2</v>
      </c>
      <c r="M74" s="1">
        <v>0</v>
      </c>
      <c r="N74" s="1">
        <f>W75</f>
        <v>62.502930077114321</v>
      </c>
      <c r="O74" s="1">
        <f>X75</f>
        <v>3.0385339798746855</v>
      </c>
      <c r="P74" s="1">
        <f t="shared" si="16"/>
        <v>45.602930077114252</v>
      </c>
      <c r="Q74" s="1">
        <f t="shared" si="25"/>
        <v>4953314.4342294345</v>
      </c>
      <c r="R74" s="1">
        <v>0.06</v>
      </c>
      <c r="S74" s="1">
        <f t="shared" si="17"/>
        <v>0.31847133757961787</v>
      </c>
      <c r="T74" s="1">
        <f t="shared" si="18"/>
        <v>3.7154989384288752</v>
      </c>
      <c r="U74" s="1">
        <f t="shared" si="19"/>
        <v>0.29539157775424102</v>
      </c>
      <c r="V74" s="1">
        <f t="shared" si="20"/>
        <v>27.813117421420053</v>
      </c>
      <c r="W74" s="1">
        <f t="shared" si="21"/>
        <v>65.307538499360092</v>
      </c>
      <c r="X74" s="1">
        <f t="shared" si="22"/>
        <v>-21.674583441545344</v>
      </c>
      <c r="Y74" s="1"/>
      <c r="Z74" s="1">
        <v>100</v>
      </c>
      <c r="AA74" s="1">
        <f t="shared" si="13"/>
        <v>2.8046084222457708</v>
      </c>
    </row>
    <row r="75" spans="1:27" x14ac:dyDescent="0.2">
      <c r="A75" s="1">
        <v>74</v>
      </c>
      <c r="B75" s="1">
        <v>1020.5</v>
      </c>
      <c r="C75" s="1">
        <v>1017.4</v>
      </c>
      <c r="D75" s="1">
        <v>160</v>
      </c>
      <c r="E75" s="1">
        <v>381</v>
      </c>
      <c r="F75" s="1">
        <v>548</v>
      </c>
      <c r="G75" s="1">
        <v>2.4</v>
      </c>
      <c r="H75" s="1">
        <v>0.02</v>
      </c>
      <c r="I75" s="1">
        <v>1037</v>
      </c>
      <c r="J75" s="1">
        <v>2E-3</v>
      </c>
      <c r="K75" s="1">
        <f t="shared" si="14"/>
        <v>4.7999999999999996E-3</v>
      </c>
      <c r="L75" s="1">
        <f t="shared" si="15"/>
        <v>2.1999999999999999E-2</v>
      </c>
      <c r="M75" s="1">
        <v>0</v>
      </c>
      <c r="N75" s="1">
        <f>W87</f>
        <v>63.248310295414974</v>
      </c>
      <c r="O75" s="1">
        <f>X87</f>
        <v>64.225800228635606</v>
      </c>
      <c r="P75" s="1">
        <f t="shared" si="16"/>
        <v>46.748310295414967</v>
      </c>
      <c r="Q75" s="1">
        <f t="shared" si="25"/>
        <v>15.36302231330408</v>
      </c>
      <c r="R75" s="1">
        <v>0.08</v>
      </c>
      <c r="S75" s="1">
        <f t="shared" si="17"/>
        <v>0.95541401273885329</v>
      </c>
      <c r="T75" s="1">
        <f t="shared" si="18"/>
        <v>4.3789808917197446</v>
      </c>
      <c r="U75" s="1">
        <f t="shared" si="19"/>
        <v>3.8453802183006691</v>
      </c>
      <c r="V75" s="1">
        <f t="shared" si="20"/>
        <v>64.287266248760943</v>
      </c>
      <c r="W75" s="1">
        <f t="shared" si="21"/>
        <v>62.502930077114321</v>
      </c>
      <c r="X75" s="1">
        <f t="shared" si="22"/>
        <v>3.0385339798746855</v>
      </c>
      <c r="Y75" s="1"/>
      <c r="Z75" s="1">
        <v>100</v>
      </c>
      <c r="AA75" s="1">
        <f t="shared" si="13"/>
        <v>0.74538021830065304</v>
      </c>
    </row>
    <row r="76" spans="1:27" x14ac:dyDescent="0.2">
      <c r="A76" s="1">
        <v>75</v>
      </c>
      <c r="B76" s="1">
        <v>1014.3</v>
      </c>
      <c r="C76" s="1">
        <v>1011</v>
      </c>
      <c r="D76" s="1">
        <v>69</v>
      </c>
      <c r="E76" s="1">
        <v>177</v>
      </c>
      <c r="F76" s="1">
        <v>177</v>
      </c>
      <c r="G76" s="1">
        <v>1.8</v>
      </c>
      <c r="H76" s="1">
        <v>0.01</v>
      </c>
      <c r="I76" s="1">
        <v>1031</v>
      </c>
      <c r="J76" s="1">
        <v>5.9999999999999995E-4</v>
      </c>
      <c r="K76" s="1">
        <f t="shared" si="14"/>
        <v>1.08E-3</v>
      </c>
      <c r="L76" s="1">
        <f t="shared" si="15"/>
        <v>1.06E-2</v>
      </c>
      <c r="M76" s="1">
        <v>0</v>
      </c>
      <c r="N76" s="1">
        <f>W77</f>
        <v>65.093196600813314</v>
      </c>
      <c r="O76" s="1">
        <f>X77</f>
        <v>5.023387676280592</v>
      </c>
      <c r="P76" s="1">
        <f t="shared" si="16"/>
        <v>48.393196600813326</v>
      </c>
      <c r="Q76" s="1">
        <f t="shared" si="25"/>
        <v>2800708.4663703679</v>
      </c>
      <c r="R76" s="1">
        <v>0.06</v>
      </c>
      <c r="S76" s="1">
        <f t="shared" si="17"/>
        <v>0.38216560509554143</v>
      </c>
      <c r="T76" s="1">
        <f t="shared" si="18"/>
        <v>3.750884642604388</v>
      </c>
      <c r="U76" s="1">
        <f t="shared" si="19"/>
        <v>0.42624343368723305</v>
      </c>
      <c r="V76" s="1">
        <f t="shared" si="20"/>
        <v>29.150070188259008</v>
      </c>
      <c r="W76" s="1">
        <f t="shared" si="21"/>
        <v>67.966953167126036</v>
      </c>
      <c r="X76" s="1">
        <f t="shared" si="22"/>
        <v>-20.826682511978461</v>
      </c>
      <c r="Y76" s="1"/>
      <c r="Z76" s="1">
        <v>100</v>
      </c>
      <c r="AA76" s="1">
        <f t="shared" si="13"/>
        <v>2.8737565663127214</v>
      </c>
    </row>
    <row r="77" spans="1:27" x14ac:dyDescent="0.2">
      <c r="A77" s="1">
        <v>76</v>
      </c>
      <c r="B77" s="1">
        <v>1017.22</v>
      </c>
      <c r="C77" s="1">
        <v>1014.3</v>
      </c>
      <c r="D77" s="1">
        <v>160</v>
      </c>
      <c r="E77" s="1">
        <v>404</v>
      </c>
      <c r="F77" s="1">
        <v>581</v>
      </c>
      <c r="G77" s="1">
        <v>2.4</v>
      </c>
      <c r="H77" s="1">
        <v>0.02</v>
      </c>
      <c r="I77" s="1">
        <v>1034</v>
      </c>
      <c r="J77" s="1">
        <v>2E-3</v>
      </c>
      <c r="K77" s="1">
        <f t="shared" si="14"/>
        <v>4.7999999999999996E-3</v>
      </c>
      <c r="L77" s="1">
        <f t="shared" si="15"/>
        <v>2.1999999999999999E-2</v>
      </c>
      <c r="M77" s="1">
        <v>0</v>
      </c>
      <c r="N77" s="1">
        <f>W86</f>
        <v>66.018576819113918</v>
      </c>
      <c r="O77" s="1">
        <f>X86</f>
        <v>66.390653925041462</v>
      </c>
      <c r="P77" s="1">
        <f t="shared" si="16"/>
        <v>49.23857681911386</v>
      </c>
      <c r="Q77" s="1">
        <f t="shared" si="25"/>
        <v>35.484080064850822</v>
      </c>
      <c r="R77" s="1">
        <v>0.08</v>
      </c>
      <c r="S77" s="1">
        <f t="shared" si="17"/>
        <v>0.95541401273885329</v>
      </c>
      <c r="T77" s="1">
        <f t="shared" si="18"/>
        <v>4.3789808917197446</v>
      </c>
      <c r="U77" s="1">
        <f t="shared" si="19"/>
        <v>3.8453802183006691</v>
      </c>
      <c r="V77" s="1">
        <f t="shared" si="20"/>
        <v>64.287266248760943</v>
      </c>
      <c r="W77" s="1">
        <f t="shared" si="21"/>
        <v>65.093196600813314</v>
      </c>
      <c r="X77" s="1">
        <f t="shared" si="22"/>
        <v>5.023387676280592</v>
      </c>
      <c r="Y77" s="1"/>
      <c r="Z77" s="1">
        <v>100</v>
      </c>
      <c r="AA77" s="1">
        <f t="shared" si="13"/>
        <v>0.92538021830060302</v>
      </c>
    </row>
    <row r="78" spans="1:27" x14ac:dyDescent="0.2">
      <c r="A78" s="1">
        <v>77</v>
      </c>
      <c r="B78" s="1">
        <v>1011</v>
      </c>
      <c r="C78" s="1">
        <v>1007.45</v>
      </c>
      <c r="D78" s="1">
        <v>67</v>
      </c>
      <c r="E78" s="1">
        <v>172</v>
      </c>
      <c r="F78" s="1">
        <v>172</v>
      </c>
      <c r="G78" s="1">
        <v>1.8</v>
      </c>
      <c r="H78" s="1">
        <v>0.01</v>
      </c>
      <c r="I78" s="1">
        <v>1027.45</v>
      </c>
      <c r="J78" s="1">
        <v>5.4000000000000001E-4</v>
      </c>
      <c r="K78" s="1">
        <f t="shared" si="14"/>
        <v>9.7199999999999999E-4</v>
      </c>
      <c r="L78" s="1">
        <f t="shared" si="15"/>
        <v>1.0540000000000001E-2</v>
      </c>
      <c r="M78" s="1">
        <v>0</v>
      </c>
      <c r="N78" s="1">
        <f>W79</f>
        <v>68.207734200466746</v>
      </c>
      <c r="O78" s="1">
        <f>X79</f>
        <v>5.5334080570671134</v>
      </c>
      <c r="P78" s="1">
        <f t="shared" si="16"/>
        <v>51.757734200466757</v>
      </c>
      <c r="Q78" s="1">
        <f t="shared" si="25"/>
        <v>6615399.4601660734</v>
      </c>
      <c r="R78" s="1">
        <v>0.06</v>
      </c>
      <c r="S78" s="1">
        <f t="shared" si="17"/>
        <v>0.34394904458598724</v>
      </c>
      <c r="T78" s="1">
        <f t="shared" si="18"/>
        <v>3.7296532200990802</v>
      </c>
      <c r="U78" s="1">
        <f t="shared" si="19"/>
        <v>0.34059012827368057</v>
      </c>
      <c r="V78" s="1">
        <f t="shared" si="20"/>
        <v>28.009450976802327</v>
      </c>
      <c r="W78" s="1">
        <f t="shared" si="21"/>
        <v>71.417144072193025</v>
      </c>
      <c r="X78" s="1">
        <f t="shared" si="22"/>
        <v>-18.926042919735259</v>
      </c>
      <c r="Y78" s="1"/>
      <c r="Z78" s="1">
        <v>100</v>
      </c>
      <c r="AA78" s="1">
        <f t="shared" si="13"/>
        <v>3.2094098717262796</v>
      </c>
    </row>
    <row r="79" spans="1:27" x14ac:dyDescent="0.2">
      <c r="A79" s="1">
        <v>78</v>
      </c>
      <c r="B79" s="1">
        <v>1013.8</v>
      </c>
      <c r="C79" s="1">
        <v>1011</v>
      </c>
      <c r="D79" s="1">
        <v>160</v>
      </c>
      <c r="E79" s="1">
        <v>392</v>
      </c>
      <c r="F79" s="1">
        <v>564</v>
      </c>
      <c r="G79" s="1">
        <v>2.4</v>
      </c>
      <c r="H79" s="1">
        <v>0.02</v>
      </c>
      <c r="I79" s="1">
        <v>1029</v>
      </c>
      <c r="J79" s="1">
        <v>1.8E-3</v>
      </c>
      <c r="K79" s="1">
        <f t="shared" si="14"/>
        <v>4.3200000000000001E-3</v>
      </c>
      <c r="L79" s="1">
        <f t="shared" si="15"/>
        <v>2.18E-2</v>
      </c>
      <c r="M79" s="1">
        <v>0</v>
      </c>
      <c r="N79" s="1">
        <f>W85</f>
        <v>68.57210909535813</v>
      </c>
      <c r="O79" s="1">
        <f>X85</f>
        <v>65.943658621294389</v>
      </c>
      <c r="P79" s="1">
        <f t="shared" si="16"/>
        <v>53.372109095358155</v>
      </c>
      <c r="Q79" s="1">
        <f t="shared" si="25"/>
        <v>1.3235929431129878</v>
      </c>
      <c r="R79" s="1">
        <v>0.08</v>
      </c>
      <c r="S79" s="1">
        <f t="shared" si="17"/>
        <v>0.85987261146496807</v>
      </c>
      <c r="T79" s="1">
        <f t="shared" si="18"/>
        <v>4.3391719745222925</v>
      </c>
      <c r="U79" s="1">
        <f t="shared" si="19"/>
        <v>3.1643748948913442</v>
      </c>
      <c r="V79" s="1">
        <f t="shared" si="20"/>
        <v>63.210250564227231</v>
      </c>
      <c r="W79" s="1">
        <f t="shared" si="21"/>
        <v>68.207734200466746</v>
      </c>
      <c r="X79" s="1">
        <f t="shared" si="22"/>
        <v>5.5334080570671134</v>
      </c>
      <c r="Y79" s="1"/>
      <c r="Z79" s="1">
        <v>100</v>
      </c>
      <c r="AA79" s="1">
        <f t="shared" si="13"/>
        <v>0.36437489489138386</v>
      </c>
    </row>
    <row r="80" spans="1:27" x14ac:dyDescent="0.2">
      <c r="A80" s="1">
        <v>79</v>
      </c>
      <c r="B80" s="1">
        <v>1007.45</v>
      </c>
      <c r="C80" s="1">
        <v>1005.5</v>
      </c>
      <c r="D80" s="1">
        <v>35</v>
      </c>
      <c r="E80" s="1">
        <v>0</v>
      </c>
      <c r="F80" s="1">
        <v>0</v>
      </c>
      <c r="G80" s="1">
        <v>1.8</v>
      </c>
      <c r="H80" s="1">
        <v>0.01</v>
      </c>
      <c r="I80" s="1">
        <v>1025.5</v>
      </c>
      <c r="J80" s="1">
        <v>0</v>
      </c>
      <c r="K80" s="1">
        <f t="shared" si="14"/>
        <v>4.0000000000000002E-4</v>
      </c>
      <c r="L80" s="1">
        <f t="shared" si="15"/>
        <v>0.01</v>
      </c>
      <c r="M80" s="1">
        <v>4.0000000000000002E-4</v>
      </c>
      <c r="N80" s="1">
        <f>W81</f>
        <v>67.570008191186687</v>
      </c>
      <c r="O80" s="1">
        <f>X81</f>
        <v>-182.53219520030362</v>
      </c>
      <c r="P80" s="1">
        <f t="shared" si="16"/>
        <v>49.520008191186662</v>
      </c>
      <c r="Q80" s="1" t="e">
        <f t="shared" si="25"/>
        <v>#DIV/0!</v>
      </c>
      <c r="R80" s="1">
        <v>0.02</v>
      </c>
      <c r="S80" s="1">
        <f t="shared" si="17"/>
        <v>1.2738853503184713</v>
      </c>
      <c r="T80" s="1">
        <f t="shared" si="18"/>
        <v>31.847133757961778</v>
      </c>
      <c r="U80" s="1">
        <f t="shared" si="19"/>
        <v>7.2516060414631003</v>
      </c>
      <c r="V80" s="1">
        <f t="shared" si="20"/>
        <v>2796.5540541798368</v>
      </c>
      <c r="W80" s="1">
        <f t="shared" si="21"/>
        <v>62.268402149723634</v>
      </c>
      <c r="X80" s="1">
        <f t="shared" si="22"/>
        <v>-2977.1362493801403</v>
      </c>
      <c r="Y80" s="1"/>
      <c r="Z80" s="1">
        <v>100</v>
      </c>
      <c r="AA80" s="1">
        <f t="shared" si="13"/>
        <v>5.301606041463053</v>
      </c>
    </row>
    <row r="81" spans="1:27" x14ac:dyDescent="0.2">
      <c r="A81" s="1">
        <v>80</v>
      </c>
      <c r="B81" s="1">
        <v>1010.5</v>
      </c>
      <c r="C81" s="1">
        <v>1007.45</v>
      </c>
      <c r="D81" s="1">
        <v>160</v>
      </c>
      <c r="E81" s="1">
        <v>224</v>
      </c>
      <c r="F81" s="1">
        <v>322</v>
      </c>
      <c r="G81" s="1">
        <v>2.4</v>
      </c>
      <c r="H81" s="1">
        <v>0.02</v>
      </c>
      <c r="I81" s="1">
        <v>1027</v>
      </c>
      <c r="J81" s="1">
        <v>1E-3</v>
      </c>
      <c r="K81" s="1">
        <f t="shared" si="14"/>
        <v>2.8E-3</v>
      </c>
      <c r="L81" s="1">
        <f t="shared" si="15"/>
        <v>2.1000000000000001E-2</v>
      </c>
      <c r="M81" s="1">
        <v>4.0000000000000002E-4</v>
      </c>
      <c r="N81" s="1">
        <f>W84</f>
        <v>70.278874598062714</v>
      </c>
      <c r="O81" s="1">
        <f>X84</f>
        <v>53.859810222542535</v>
      </c>
      <c r="P81" s="1">
        <f t="shared" si="16"/>
        <v>53.778874598062657</v>
      </c>
      <c r="Q81" s="1">
        <f t="shared" si="25"/>
        <v>18381.158615387092</v>
      </c>
      <c r="R81" s="1">
        <v>0.06</v>
      </c>
      <c r="S81" s="1">
        <f t="shared" si="17"/>
        <v>0.99079971691436663</v>
      </c>
      <c r="T81" s="1">
        <f t="shared" si="18"/>
        <v>7.4309978768577505</v>
      </c>
      <c r="U81" s="1">
        <f t="shared" si="19"/>
        <v>5.7588664068759785</v>
      </c>
      <c r="V81" s="1">
        <f t="shared" si="20"/>
        <v>239.44200542284611</v>
      </c>
      <c r="W81" s="1">
        <f t="shared" si="21"/>
        <v>67.570008191186687</v>
      </c>
      <c r="X81" s="1">
        <f t="shared" si="22"/>
        <v>-182.53219520030362</v>
      </c>
      <c r="Y81" s="1"/>
      <c r="Z81" s="1">
        <v>100</v>
      </c>
      <c r="AA81" s="1">
        <f t="shared" si="13"/>
        <v>2.7088664068760266</v>
      </c>
    </row>
    <row r="82" spans="1:27" x14ac:dyDescent="0.2">
      <c r="A82" s="1">
        <v>81</v>
      </c>
      <c r="B82" s="1">
        <v>1008.7</v>
      </c>
      <c r="C82" s="1">
        <v>1005.5</v>
      </c>
      <c r="D82" s="1">
        <v>160</v>
      </c>
      <c r="E82" s="1">
        <v>483</v>
      </c>
      <c r="F82" s="1">
        <v>483</v>
      </c>
      <c r="G82" s="1">
        <v>1.8</v>
      </c>
      <c r="H82" s="1">
        <v>0.01</v>
      </c>
      <c r="I82" s="1">
        <v>1025.5</v>
      </c>
      <c r="J82" s="1">
        <v>1.5E-3</v>
      </c>
      <c r="K82" s="1">
        <f t="shared" si="14"/>
        <v>2.7000000000000001E-3</v>
      </c>
      <c r="L82" s="1">
        <f t="shared" si="15"/>
        <v>1.15E-2</v>
      </c>
      <c r="M82" s="1">
        <v>0</v>
      </c>
      <c r="N82" s="1">
        <f t="shared" ref="N82:O88" si="26">W83</f>
        <v>72.006197742476488</v>
      </c>
      <c r="O82" s="1">
        <f t="shared" si="26"/>
        <v>48.42106299090657</v>
      </c>
      <c r="P82" s="1">
        <f t="shared" si="16"/>
        <v>55.206197742476434</v>
      </c>
      <c r="Q82" s="1">
        <f t="shared" si="25"/>
        <v>2348.1012506497959</v>
      </c>
      <c r="R82" s="1">
        <v>0.06</v>
      </c>
      <c r="S82" s="1">
        <f t="shared" si="17"/>
        <v>0.95541401273885362</v>
      </c>
      <c r="T82" s="1">
        <f t="shared" si="18"/>
        <v>4.0693559801840058</v>
      </c>
      <c r="U82" s="1">
        <f t="shared" si="19"/>
        <v>5.3841556909425385</v>
      </c>
      <c r="V82" s="1">
        <f t="shared" si="20"/>
        <v>78.593322835582001</v>
      </c>
      <c r="W82" s="1">
        <f t="shared" si="21"/>
        <v>69.822042051533998</v>
      </c>
      <c r="X82" s="1">
        <f t="shared" si="22"/>
        <v>-26.972259844675385</v>
      </c>
      <c r="Y82" s="1"/>
      <c r="Z82" s="1">
        <v>100</v>
      </c>
      <c r="AA82" s="1">
        <f t="shared" si="13"/>
        <v>2.1841556909424895</v>
      </c>
    </row>
    <row r="83" spans="1:27" x14ac:dyDescent="0.2">
      <c r="A83" s="1">
        <v>82</v>
      </c>
      <c r="B83" s="1">
        <v>1010.7</v>
      </c>
      <c r="C83" s="1">
        <v>1008.7</v>
      </c>
      <c r="D83" s="1">
        <v>36</v>
      </c>
      <c r="E83" s="1">
        <v>0</v>
      </c>
      <c r="F83" s="1">
        <v>483</v>
      </c>
      <c r="G83" s="1">
        <v>2.4</v>
      </c>
      <c r="H83" s="1">
        <v>0.02</v>
      </c>
      <c r="I83" s="1">
        <v>1027</v>
      </c>
      <c r="J83" s="1">
        <v>1.5E-3</v>
      </c>
      <c r="K83" s="1">
        <f t="shared" si="14"/>
        <v>3.5999999999999999E-3</v>
      </c>
      <c r="L83" s="1">
        <f t="shared" si="15"/>
        <v>2.1500000000000002E-2</v>
      </c>
      <c r="M83" s="1">
        <v>0</v>
      </c>
      <c r="N83" s="1">
        <f t="shared" si="26"/>
        <v>70.278874598062714</v>
      </c>
      <c r="O83" s="1">
        <f t="shared" si="26"/>
        <v>53.859810222542535</v>
      </c>
      <c r="P83" s="1">
        <f t="shared" si="16"/>
        <v>53.978874598062703</v>
      </c>
      <c r="Q83" s="1">
        <f t="shared" si="25"/>
        <v>840785.94119119458</v>
      </c>
      <c r="R83" s="1">
        <v>0.08</v>
      </c>
      <c r="S83" s="1">
        <f t="shared" si="17"/>
        <v>0.71656050955413997</v>
      </c>
      <c r="T83" s="1">
        <f t="shared" si="18"/>
        <v>4.279458598726114</v>
      </c>
      <c r="U83" s="1">
        <f t="shared" si="19"/>
        <v>0.27267685558623239</v>
      </c>
      <c r="V83" s="1">
        <f t="shared" si="20"/>
        <v>7.4387472316359649</v>
      </c>
      <c r="W83" s="1">
        <f t="shared" si="21"/>
        <v>72.006197742476488</v>
      </c>
      <c r="X83" s="1">
        <f t="shared" si="22"/>
        <v>48.42106299090657</v>
      </c>
      <c r="Y83" s="1"/>
      <c r="Z83" s="1">
        <v>140</v>
      </c>
      <c r="AA83" s="1">
        <f t="shared" si="13"/>
        <v>1.7273231444137735</v>
      </c>
    </row>
    <row r="84" spans="1:27" x14ac:dyDescent="0.2">
      <c r="A84" s="1">
        <v>83</v>
      </c>
      <c r="B84" s="1">
        <v>1013.9</v>
      </c>
      <c r="C84" s="1">
        <v>1010.7</v>
      </c>
      <c r="D84" s="1">
        <v>68</v>
      </c>
      <c r="E84" s="1">
        <v>0</v>
      </c>
      <c r="F84" s="1">
        <v>805</v>
      </c>
      <c r="G84" s="1">
        <v>2.4</v>
      </c>
      <c r="H84" s="1">
        <v>0.02</v>
      </c>
      <c r="I84" s="1">
        <v>1034</v>
      </c>
      <c r="J84" s="1">
        <v>2.5000000000000001E-3</v>
      </c>
      <c r="K84" s="1">
        <f t="shared" si="14"/>
        <v>6.4000000000000003E-3</v>
      </c>
      <c r="L84" s="1">
        <f t="shared" si="15"/>
        <v>2.2499999999999999E-2</v>
      </c>
      <c r="M84" s="1">
        <v>4.0000000000000002E-4</v>
      </c>
      <c r="N84" s="1">
        <f t="shared" si="26"/>
        <v>68.57210909535813</v>
      </c>
      <c r="O84" s="1">
        <f t="shared" si="26"/>
        <v>65.943658621294389</v>
      </c>
      <c r="P84" s="1">
        <f t="shared" si="16"/>
        <v>48.472109095358064</v>
      </c>
      <c r="Q84" s="1">
        <f t="shared" si="25"/>
        <v>14644.023773633107</v>
      </c>
      <c r="R84" s="1">
        <v>0.08</v>
      </c>
      <c r="S84" s="1">
        <f t="shared" si="17"/>
        <v>1.2738853503184713</v>
      </c>
      <c r="T84" s="1">
        <f t="shared" si="18"/>
        <v>4.4785031847133752</v>
      </c>
      <c r="U84" s="1">
        <f t="shared" si="19"/>
        <v>1.4932344972953433</v>
      </c>
      <c r="V84" s="1">
        <f t="shared" si="20"/>
        <v>15.28384839875179</v>
      </c>
      <c r="W84" s="1">
        <f t="shared" si="21"/>
        <v>70.278874598062714</v>
      </c>
      <c r="X84" s="1">
        <f t="shared" si="22"/>
        <v>53.859810222542535</v>
      </c>
      <c r="Y84" s="1"/>
      <c r="Z84" s="1">
        <v>140</v>
      </c>
      <c r="AA84" s="1">
        <f t="shared" si="13"/>
        <v>1.7067655027045845</v>
      </c>
    </row>
    <row r="85" spans="1:27" x14ac:dyDescent="0.2">
      <c r="A85" s="1">
        <v>84</v>
      </c>
      <c r="B85" s="1">
        <v>1017.3</v>
      </c>
      <c r="C85" s="1">
        <v>1013.9</v>
      </c>
      <c r="D85" s="1">
        <v>70</v>
      </c>
      <c r="E85" s="1">
        <v>0</v>
      </c>
      <c r="F85" s="1">
        <v>1369</v>
      </c>
      <c r="G85" s="1">
        <v>2.4</v>
      </c>
      <c r="H85" s="1">
        <v>0.02</v>
      </c>
      <c r="I85" s="1">
        <v>1037</v>
      </c>
      <c r="J85" s="1">
        <v>4.3E-3</v>
      </c>
      <c r="K85" s="1">
        <f t="shared" si="14"/>
        <v>1.0719999999999999E-2</v>
      </c>
      <c r="L85" s="1">
        <f t="shared" si="15"/>
        <v>2.4300000000000002E-2</v>
      </c>
      <c r="M85" s="1">
        <v>4.0000000000000002E-4</v>
      </c>
      <c r="N85" s="1">
        <f t="shared" si="26"/>
        <v>66.018576819113918</v>
      </c>
      <c r="O85" s="1">
        <f t="shared" si="26"/>
        <v>66.390653925041462</v>
      </c>
      <c r="P85" s="1">
        <f t="shared" si="16"/>
        <v>46.318576819113787</v>
      </c>
      <c r="Q85" s="1">
        <f t="shared" si="25"/>
        <v>12099.538337717582</v>
      </c>
      <c r="R85" s="1">
        <v>0.11</v>
      </c>
      <c r="S85" s="1">
        <f t="shared" si="17"/>
        <v>1.1285992525135546</v>
      </c>
      <c r="T85" s="1">
        <f t="shared" si="18"/>
        <v>2.5582986787387485</v>
      </c>
      <c r="U85" s="1">
        <f t="shared" si="19"/>
        <v>0.84646772375576562</v>
      </c>
      <c r="V85" s="1">
        <f t="shared" si="20"/>
        <v>3.846995303747049</v>
      </c>
      <c r="W85" s="1">
        <f t="shared" si="21"/>
        <v>68.57210909535813</v>
      </c>
      <c r="X85" s="1">
        <f t="shared" si="22"/>
        <v>65.943658621294389</v>
      </c>
      <c r="Y85" s="1"/>
      <c r="Z85" s="1">
        <v>140</v>
      </c>
      <c r="AA85" s="1">
        <f t="shared" si="13"/>
        <v>2.5535322762442121</v>
      </c>
    </row>
    <row r="86" spans="1:27" x14ac:dyDescent="0.2">
      <c r="A86" s="1">
        <v>85</v>
      </c>
      <c r="B86" s="1">
        <v>1020.4</v>
      </c>
      <c r="C86" s="1">
        <v>1017.3</v>
      </c>
      <c r="D86" s="1">
        <v>68</v>
      </c>
      <c r="E86" s="1">
        <v>0</v>
      </c>
      <c r="F86" s="1">
        <v>1950</v>
      </c>
      <c r="G86" s="1">
        <v>2.4</v>
      </c>
      <c r="H86" s="1">
        <v>0.02</v>
      </c>
      <c r="I86" s="1">
        <v>1040</v>
      </c>
      <c r="J86" s="1">
        <v>6.0000000000000001E-3</v>
      </c>
      <c r="K86" s="1">
        <f t="shared" si="14"/>
        <v>1.4799999999999999E-2</v>
      </c>
      <c r="L86" s="1">
        <f t="shared" si="15"/>
        <v>2.6000000000000002E-2</v>
      </c>
      <c r="M86" s="1">
        <v>4.0000000000000002E-4</v>
      </c>
      <c r="N86" s="1">
        <f t="shared" si="26"/>
        <v>63.248310295414974</v>
      </c>
      <c r="O86" s="1">
        <f t="shared" si="26"/>
        <v>64.225800228635606</v>
      </c>
      <c r="P86" s="1">
        <f t="shared" si="16"/>
        <v>43.648310295415058</v>
      </c>
      <c r="Q86" s="1">
        <f t="shared" si="25"/>
        <v>6783.7223647713445</v>
      </c>
      <c r="R86" s="1">
        <v>0.15</v>
      </c>
      <c r="S86" s="1">
        <f t="shared" si="17"/>
        <v>0.83793347487614989</v>
      </c>
      <c r="T86" s="1">
        <f t="shared" si="18"/>
        <v>1.4720452937013446</v>
      </c>
      <c r="U86" s="1">
        <f t="shared" si="19"/>
        <v>0.32973347630107019</v>
      </c>
      <c r="V86" s="1">
        <f t="shared" si="20"/>
        <v>0.93514630359417239</v>
      </c>
      <c r="W86" s="1">
        <f t="shared" si="21"/>
        <v>66.018576819113918</v>
      </c>
      <c r="X86" s="1">
        <f t="shared" si="22"/>
        <v>66.390653925041462</v>
      </c>
      <c r="Y86" s="1"/>
      <c r="Z86" s="1">
        <v>140</v>
      </c>
      <c r="AA86" s="1">
        <f t="shared" si="13"/>
        <v>2.7702665236989432</v>
      </c>
    </row>
    <row r="87" spans="1:27" x14ac:dyDescent="0.2">
      <c r="A87" s="1">
        <v>86</v>
      </c>
      <c r="B87" s="1">
        <v>1024.9000000000001</v>
      </c>
      <c r="C87" s="1">
        <v>1020.4</v>
      </c>
      <c r="D87" s="1">
        <v>74</v>
      </c>
      <c r="E87" s="1">
        <v>0</v>
      </c>
      <c r="F87" s="1">
        <v>2498</v>
      </c>
      <c r="G87" s="1">
        <v>2.4</v>
      </c>
      <c r="H87" s="1">
        <v>0.02</v>
      </c>
      <c r="I87" s="1">
        <v>1043</v>
      </c>
      <c r="J87" s="1">
        <v>8.0000000000000002E-3</v>
      </c>
      <c r="K87" s="1">
        <f t="shared" si="14"/>
        <v>1.9599999999999999E-2</v>
      </c>
      <c r="L87" s="1">
        <f t="shared" si="15"/>
        <v>2.8000000000000001E-2</v>
      </c>
      <c r="M87" s="1">
        <v>4.0000000000000002E-4</v>
      </c>
      <c r="N87" s="1">
        <f t="shared" si="26"/>
        <v>59.351668755760279</v>
      </c>
      <c r="O87" s="1">
        <f t="shared" si="26"/>
        <v>60.892996879691374</v>
      </c>
      <c r="P87" s="1">
        <f t="shared" si="16"/>
        <v>41.25166875576042</v>
      </c>
      <c r="Q87" s="1">
        <f t="shared" si="25"/>
        <v>7681.5607281337971</v>
      </c>
      <c r="R87" s="1">
        <v>0.15</v>
      </c>
      <c r="S87" s="1">
        <f t="shared" si="17"/>
        <v>1.1096956829440905</v>
      </c>
      <c r="T87" s="1">
        <f t="shared" si="18"/>
        <v>1.5852795470629866</v>
      </c>
      <c r="U87" s="1">
        <f t="shared" si="19"/>
        <v>0.60335846034541663</v>
      </c>
      <c r="V87" s="1">
        <f t="shared" si="20"/>
        <v>1.1671966510558689</v>
      </c>
      <c r="W87" s="1">
        <f t="shared" si="21"/>
        <v>63.248310295414974</v>
      </c>
      <c r="X87" s="1">
        <f t="shared" si="22"/>
        <v>64.225800228635606</v>
      </c>
      <c r="Y87" s="1"/>
      <c r="Z87" s="1">
        <v>140</v>
      </c>
      <c r="AA87" s="1">
        <f t="shared" si="13"/>
        <v>3.896641539654695</v>
      </c>
    </row>
    <row r="88" spans="1:27" x14ac:dyDescent="0.2">
      <c r="A88" s="1">
        <v>87</v>
      </c>
      <c r="B88" s="1">
        <v>1029.4000000000001</v>
      </c>
      <c r="C88" s="1">
        <v>1024.9000000000001</v>
      </c>
      <c r="D88" s="1">
        <v>76</v>
      </c>
      <c r="E88" s="1">
        <v>0</v>
      </c>
      <c r="F88" s="1">
        <v>3111</v>
      </c>
      <c r="G88" s="1">
        <v>2.4</v>
      </c>
      <c r="H88" s="1">
        <v>0.02</v>
      </c>
      <c r="I88" s="1">
        <v>1046</v>
      </c>
      <c r="J88" s="1">
        <v>0.01</v>
      </c>
      <c r="K88" s="1">
        <f t="shared" si="14"/>
        <v>2.4400000000000002E-2</v>
      </c>
      <c r="L88" s="1">
        <f t="shared" si="15"/>
        <v>0.03</v>
      </c>
      <c r="M88" s="1">
        <v>4.0000000000000002E-4</v>
      </c>
      <c r="N88" s="1">
        <f t="shared" si="26"/>
        <v>55.234090041975769</v>
      </c>
      <c r="O88" s="1">
        <f t="shared" si="26"/>
        <v>56.953457625454632</v>
      </c>
      <c r="P88" s="1">
        <f t="shared" si="16"/>
        <v>38.634090041975924</v>
      </c>
      <c r="Q88" s="1">
        <f t="shared" si="25"/>
        <v>4371.7116591359218</v>
      </c>
      <c r="R88" s="1">
        <v>0.18</v>
      </c>
      <c r="S88" s="1">
        <f t="shared" si="17"/>
        <v>0.95934575764724395</v>
      </c>
      <c r="T88" s="1">
        <f t="shared" si="18"/>
        <v>1.1795234725171031</v>
      </c>
      <c r="U88" s="1">
        <f t="shared" si="19"/>
        <v>0.38242128621548682</v>
      </c>
      <c r="V88" s="1">
        <f t="shared" si="20"/>
        <v>0.56046074576326088</v>
      </c>
      <c r="W88" s="1">
        <f t="shared" si="21"/>
        <v>59.351668755760279</v>
      </c>
      <c r="X88" s="1">
        <f t="shared" si="22"/>
        <v>60.892996879691374</v>
      </c>
      <c r="Y88" s="1"/>
      <c r="Z88" s="1">
        <v>140</v>
      </c>
      <c r="AA88" s="1">
        <f t="shared" si="13"/>
        <v>4.1175787137845106</v>
      </c>
    </row>
    <row r="89" spans="1:27" x14ac:dyDescent="0.2">
      <c r="A89" s="1">
        <v>88</v>
      </c>
      <c r="B89" s="1">
        <v>1030.8399999999999</v>
      </c>
      <c r="C89" s="1">
        <v>1029.4000000000001</v>
      </c>
      <c r="D89" s="1">
        <v>26</v>
      </c>
      <c r="E89" s="1">
        <v>0</v>
      </c>
      <c r="F89" s="1">
        <v>3724</v>
      </c>
      <c r="G89" s="1">
        <v>2.4</v>
      </c>
      <c r="H89" s="1">
        <v>0.02</v>
      </c>
      <c r="I89" s="1">
        <v>1049</v>
      </c>
      <c r="J89" s="1">
        <v>1.7000000000000001E-2</v>
      </c>
      <c r="K89" s="1">
        <f t="shared" si="14"/>
        <v>4.1200000000000001E-2</v>
      </c>
      <c r="L89" s="1">
        <f t="shared" si="15"/>
        <v>3.7000000000000005E-2</v>
      </c>
      <c r="M89" s="1">
        <v>4.0000000000000002E-4</v>
      </c>
      <c r="N89" s="1">
        <f>W68</f>
        <v>53.923858495387208</v>
      </c>
      <c r="O89" s="1">
        <f>X68</f>
        <v>55.619818639337986</v>
      </c>
      <c r="P89" s="1">
        <f t="shared" si="16"/>
        <v>35.763858495387012</v>
      </c>
      <c r="Q89" s="1">
        <f t="shared" si="25"/>
        <v>665.22763276433773</v>
      </c>
      <c r="R89" s="1">
        <v>0.22</v>
      </c>
      <c r="S89" s="1">
        <f t="shared" si="17"/>
        <v>1.0843817444859716</v>
      </c>
      <c r="T89" s="1">
        <f t="shared" si="18"/>
        <v>0.97383797441701336</v>
      </c>
      <c r="U89" s="1">
        <f t="shared" si="19"/>
        <v>0.12976845341126564</v>
      </c>
      <c r="V89" s="1">
        <f t="shared" si="20"/>
        <v>0.10636101388318149</v>
      </c>
      <c r="W89" s="1">
        <f t="shared" si="21"/>
        <v>55.234090041975769</v>
      </c>
      <c r="X89" s="1">
        <f t="shared" si="22"/>
        <v>56.953457625454632</v>
      </c>
      <c r="Y89" s="1"/>
      <c r="Z89" s="1">
        <v>140</v>
      </c>
      <c r="AA89" s="1">
        <f t="shared" si="13"/>
        <v>1.310231546588561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Rayaneh</dc:creator>
  <cp:lastModifiedBy>Rasa Rayaneh</cp:lastModifiedBy>
  <dcterms:created xsi:type="dcterms:W3CDTF">2016-04-22T07:23:44Z</dcterms:created>
  <dcterms:modified xsi:type="dcterms:W3CDTF">2016-05-13T17:36:47Z</dcterms:modified>
</cp:coreProperties>
</file>